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055" documentId="120_S{2AC9BD13-BADA-5192-A53E-5A8FF88502F6}" xr6:coauthVersionLast="47" xr6:coauthVersionMax="47" xr10:uidLastSave="{9D4FE1FC-4249-40F4-91C5-C740BA5E67F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<sst xmlns="http://schemas.openxmlformats.org/spreadsheetml/2006/main" count="181593" uniqueCount="39211">
  <si>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</si>
  <si>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</si>
  <si>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</si>
  <si>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</si>
  <si>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</si>
  <si>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</si>
  <si>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</si>
  <si>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</si>
  <si>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</si>
  <si>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</si>
  <si>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</si>
  <si>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</si>
  <si>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</si>
  <si>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</si>
  <si>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</si>
  <si>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</si>
  <si>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</si>
  <si>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</si>
  <si>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</si>
  <si>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</si>
  <si>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</si>
  <si>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</si>
  <si>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</si>
  <si>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</si>
  <si>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</si>
  <si>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</si>
  <si>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</si>
  <si>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</si>
  <si>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</si>
  <si>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</si>
  <si>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</si>
  <si>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</si>
  <si>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</si>
  <si>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</si>
  <si>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</si>
  <si>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</si>
  <si>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</si>
  <si>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</si>
  <si>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</si>
  <si>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</si>
  <si>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</si>
  <si>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</si>
  <si>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</si>
  <si>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</si>
  <si>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</si>
  <si>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</si>
  <si>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</si>
  <si>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</si>
  <si>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</si>
  <si>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</si>
  <si>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</si>
  <si>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</si>
  <si>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</si>
  <si>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</si>
  <si>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</si>
  <si>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</si>
  <si>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</si>
  <si>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</si>
  <si>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</si>
  <si>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</si>
  <si>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</si>
  <si>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</si>
  <si>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</si>
  <si>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</si>
  <si>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</si>
  <si>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</si>
  <si>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</si>
  <si>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</si>
  <si>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</si>
  <si>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</si>
  <si>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</si>
  <si>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</si>
  <si>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</si>
  <si>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</si>
  <si>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</si>
  <si>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</si>
  <si>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</si>
  <si>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</si>
  <si>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</si>
  <si>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</si>
  <si>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</si>
  <si>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</si>
  <si>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</si>
  <si>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</si>
  <si>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</si>
  <si>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</si>
  <si>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</si>
  <si>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</si>
  <si>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</si>
  <si>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</si>
  <si>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</si>
  <si>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</si>
  <si>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</si>
  <si>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</si>
  <si>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</si>
  <si>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</si>
  <si>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</si>
  <si>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</si>
  <si>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</si>
  <si>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</si>
  <si>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</si>
  <si>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</si>
  <si>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</si>
  <si>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</si>
  <si>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</si>
  <si>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</si>
  <si>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</si>
  <si>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</si>
  <si>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</si>
  <si>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</si>
  <si>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</si>
  <si>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</si>
  <si>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</si>
  <si>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</si>
  <si>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</si>
  <si>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</si>
  <si>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</si>
  <si>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</si>
  <si>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</si>
  <si>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</si>
  <si>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</si>
  <si>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</si>
  <si>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</si>
  <si>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</si>
  <si>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</si>
  <si>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</si>
  <si>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</si>
  <si>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</si>
  <si>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</si>
  <si>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</si>
  <si>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</si>
  <si>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</si>
  <si>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</si>
  <si>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</si>
  <si>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</si>
  <si>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</si>
  <si>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</si>
  <si>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</si>
  <si>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</si>
  <si>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</si>
  <si>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</si>
  <si>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</si>
  <si>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</si>
  <si>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</si>
  <si>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</si>
  <si>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</si>
  <si>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</si>
  <si>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</si>
  <si>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</si>
  <si>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</si>
  <si>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</si>
  <si>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</si>
  <si>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</si>
  <si>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</si>
  <si>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</si>
  <si>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</si>
  <si>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</si>
  <si>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</si>
  <si>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</si>
  <si>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</si>
  <si>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</si>
  <si>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</si>
  <si>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</si>
  <si>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</si>
  <si>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</si>
  <si>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</si>
  <si>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</si>
  <si>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</si>
  <si>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</si>
  <si>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</si>
  <si>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</si>
  <si>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</si>
  <si>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</si>
  <si>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</si>
  <si>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</si>
  <si>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</si>
  <si>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</si>
  <si>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</si>
  <si>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</si>
  <si>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</si>
  <si>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</si>
  <si>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</si>
  <si>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</si>
  <si>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</si>
  <si>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</si>
  <si>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</si>
  <si>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</si>
  <si>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</si>
  <si>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</si>
  <si>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</si>
  <si>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</si>
  <si>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</si>
  <si>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</si>
  <si>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</si>
  <si>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</si>
  <si>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</si>
  <si>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</si>
  <si>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</si>
  <si>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</si>
  <si>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</si>
  <si>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</si>
  <si>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</si>
  <si>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</si>
  <si>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</si>
  <si>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</si>
  <si>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</si>
  <si>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</si>
  <si>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</si>
  <si>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</si>
  <si>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</si>
  <si>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</si>
  <si>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</si>
  <si>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</si>
  <si>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</si>
  <si>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</si>
  <si>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</si>
  <si>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</si>
  <si>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</si>
  <si>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</si>
  <si>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</si>
  <si>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</si>
  <si>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</si>
  <si>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</si>
  <si>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</si>
  <si>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</si>
  <si>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</si>
  <si>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</si>
  <si>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</si>
  <si>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</si>
  <si>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</si>
  <si>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</si>
  <si>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</si>
  <si>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</si>
  <si>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</si>
  <si>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</si>
  <si>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</si>
  <si>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</si>
  <si>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</si>
  <si>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</si>
  <si>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</si>
  <si>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</si>
  <si>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</si>
  <si>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</si>
  <si>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</si>
  <si>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</si>
  <si>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</si>
  <si>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</si>
  <si>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</si>
  <si>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</si>
  <si>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</si>
  <si>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</si>
  <si>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</si>
  <si>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</si>
  <si>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</si>
  <si>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</si>
  <si>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</si>
  <si>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</si>
  <si>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</si>
  <si>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</si>
  <si>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</si>
  <si>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</si>
  <si>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</si>
  <si>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</si>
  <si>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</si>
  <si>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</si>
  <si>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</si>
  <si>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</si>
  <si>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</si>
  <si>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</si>
  <si>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</si>
  <si>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</si>
  <si>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</si>
  <si>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</si>
  <si>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</si>
  <si>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</si>
  <si>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</si>
  <si>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</si>
  <si>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</si>
  <si>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</si>
  <si>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</si>
  <si>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</si>
  <si>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</si>
  <si>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</si>
  <si>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</si>
  <si>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</si>
  <si>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</si>
  <si>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</si>
  <si>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</si>
  <si>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</si>
  <si>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</si>
  <si>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</si>
  <si>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</si>
  <si>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</si>
  <si>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</si>
  <si>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</si>
  <si>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</si>
  <si>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</si>
  <si>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</si>
  <si>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</si>
  <si>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</si>
  <si>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</si>
  <si>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</si>
  <si>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</si>
  <si>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</si>
  <si>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</si>
  <si>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</si>
  <si>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</si>
  <si>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</si>
  <si>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</si>
  <si>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</si>
  <si>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</si>
  <si>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</si>
  <si>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</si>
  <si>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</si>
  <si>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</si>
  <si>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</si>
  <si>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</si>
  <si>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</si>
  <si>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</si>
  <si>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</si>
  <si>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</si>
  <si>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</si>
  <si>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</si>
  <si>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</si>
  <si>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</si>
  <si>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</si>
  <si>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</si>
  <si>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</si>
  <si>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</si>
  <si>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</si>
  <si>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</si>
  <si>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</si>
  <si>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</si>
  <si>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</si>
  <si>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</si>
  <si>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</si>
  <si>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</si>
  <si>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</si>
  <si>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</si>
  <si>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</si>
  <si>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</si>
  <si>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</si>
  <si>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</si>
  <si>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</si>
  <si>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</si>
  <si>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</si>
  <si>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</si>
  <si>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</si>
  <si>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</si>
  <si>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</si>
  <si>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</si>
  <si>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</si>
  <si>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</si>
  <si>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</si>
  <si>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</si>
  <si>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</si>
  <si>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</si>
  <si>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</si>
  <si>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</si>
  <si>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</si>
  <si>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</si>
  <si>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</si>
  <si>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</si>
  <si>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</si>
  <si>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</si>
  <si>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</si>
  <si>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</si>
  <si>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</si>
  <si>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</si>
  <si>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</si>
  <si>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</si>
  <si>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</si>
  <si>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</si>
  <si>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</si>
  <si>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</si>
  <si>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</si>
  <si>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</si>
  <si>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</si>
  <si>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</si>
  <si>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</si>
  <si>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</si>
  <si>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</si>
  <si>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</si>
  <si>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</si>
  <si>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</si>
  <si>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</si>
  <si>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</si>
  <si>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</si>
  <si>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</si>
  <si>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</si>
  <si>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</si>
  <si>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</si>
  <si>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</si>
  <si>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</si>
  <si>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</si>
  <si>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</si>
  <si>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</si>
  <si>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</si>
  <si>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</si>
  <si>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</si>
  <si>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</si>
  <si>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</si>
  <si>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</si>
  <si>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</si>
  <si>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</si>
  <si>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</si>
  <si>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</si>
  <si>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</si>
  <si>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</si>
  <si>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</si>
  <si>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</si>
  <si>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</si>
  <si>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</si>
  <si>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</si>
  <si>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</si>
  <si>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</si>
  <si>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</si>
  <si>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</si>
  <si>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</si>
  <si>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</si>
  <si>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</si>
  <si>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</si>
  <si>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</si>
  <si>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</si>
  <si>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</si>
  <si>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</si>
  <si>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</si>
  <si>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</si>
  <si>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</si>
  <si>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</si>
  <si>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</si>
  <si>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</si>
  <si>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</si>
  <si>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</si>
  <si>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</si>
  <si>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</si>
  <si>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</si>
  <si>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</si>
  <si>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</si>
  <si>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</si>
  <si>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</si>
  <si>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</si>
  <si>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</si>
  <si>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</si>
  <si>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</si>
  <si>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</si>
  <si>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</si>
  <si>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</si>
  <si>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</si>
  <si>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</si>
  <si>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</si>
  <si>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</si>
  <si>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</si>
  <si>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</si>
  <si>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</si>
  <si>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</si>
  <si>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</si>
  <si>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</si>
  <si>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</si>
  <si>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</si>
  <si>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</si>
  <si>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</si>
  <si>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</si>
  <si>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</si>
  <si>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</si>
  <si>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</si>
  <si>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</si>
  <si>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</si>
  <si>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</si>
  <si>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</si>
  <si>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</si>
  <si>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</si>
  <si>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</si>
  <si>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</si>
  <si>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</si>
  <si>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</si>
  <si>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</si>
  <si>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</si>
  <si>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</si>
  <si>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</si>
  <si>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</si>
  <si>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</si>
  <si>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</si>
  <si>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</si>
  <si>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</si>
  <si>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</si>
  <si>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</si>
  <si>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</si>
  <si>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</si>
  <si>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</si>
  <si>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</si>
  <si>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</si>
  <si>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</si>
  <si>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</si>
  <si>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</si>
  <si>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</si>
  <si>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</si>
  <si>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</si>
  <si>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</si>
  <si>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</si>
  <si>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</si>
  <si>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</si>
  <si>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</si>
  <si>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</si>
  <si>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</si>
  <si>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</si>
  <si>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</si>
  <si>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</si>
  <si>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</si>
  <si>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</si>
  <si>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</si>
  <si>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</si>
  <si>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</si>
  <si>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</si>
  <si>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</si>
  <si>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</si>
  <si>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</si>
  <si>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</si>
  <si>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</si>
  <si>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</si>
  <si>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</si>
  <si>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</si>
  <si>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</si>
  <si>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</si>
  <si>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</si>
  <si>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</si>
  <si>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</si>
  <si>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</si>
  <si>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</si>
  <si>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</si>
  <si>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</si>
  <si>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</si>
  <si>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</si>
  <si>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</si>
  <si>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</si>
  <si>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</si>
  <si>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</si>
  <si>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</si>
  <si>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</si>
  <si>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</si>
  <si>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</si>
  <si>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</si>
  <si>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</si>
  <si>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</si>
  <si>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</si>
  <si>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</si>
  <si>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</si>
  <si>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</si>
  <si>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</si>
  <si>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</si>
  <si>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</si>
  <si>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</si>
  <si>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</si>
  <si>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</si>
  <si>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</si>
  <si>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</si>
  <si>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</si>
  <si>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</si>
  <si>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</si>
  <si>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</si>
  <si>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</si>
  <si>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</si>
  <si>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</si>
  <si>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</si>
  <si>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</si>
  <si>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</si>
  <si>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</si>
  <si>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</si>
  <si>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</si>
  <si>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</si>
  <si>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</si>
  <si>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</si>
  <si>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</si>
  <si>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</si>
  <si>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</si>
  <si>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</si>
  <si>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</si>
  <si>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</si>
  <si>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</si>
  <si>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</si>
  <si>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</si>
  <si>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</si>
  <si>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</si>
  <si>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</si>
  <si>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</si>
  <si>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</si>
  <si>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</si>
  <si>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</si>
  <si>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</si>
  <si>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</si>
  <si>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</si>
  <si>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</si>
  <si>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</si>
  <si>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</si>
  <si>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</si>
  <si>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</si>
  <si>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</si>
  <si>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</si>
  <si>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</si>
  <si>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</si>
  <si>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</si>
  <si>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</si>
  <si>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</si>
  <si>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</si>
  <si>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</si>
  <si>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</si>
  <si>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</si>
  <si>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</si>
  <si>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</si>
  <si>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</si>
  <si>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</si>
  <si>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</si>
  <si>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</si>
  <si>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</si>
  <si>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</si>
  <si>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</si>
  <si>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</si>
  <si>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</si>
  <si>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</si>
  <si>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</si>
  <si>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</si>
  <si>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</si>
  <si>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</si>
  <si>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</si>
  <si>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</si>
  <si>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</si>
  <si>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</si>
  <si>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</si>
  <si>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</si>
  <si>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</si>
  <si>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</si>
  <si>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</si>
  <si>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</si>
  <si>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</si>
  <si>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</si>
  <si>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</si>
  <si>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</si>
  <si>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</si>
  <si>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</si>
  <si>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</si>
  <si>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</si>
  <si>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</si>
  <si>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</si>
  <si>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</si>
  <si>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</si>
  <si>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</si>
  <si>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</si>
  <si>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</si>
  <si>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</si>
  <si>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</si>
  <si>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</si>
  <si>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</si>
  <si>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</si>
  <si>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</si>
  <si>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</si>
  <si>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</si>
  <si>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</si>
  <si>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</si>
  <si>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</si>
  <si>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</si>
  <si>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</si>
  <si>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</si>
  <si>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</si>
  <si>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</si>
  <si>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</si>
  <si>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</si>
  <si>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</si>
  <si>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</si>
  <si>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</si>
  <si>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</si>
  <si>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</si>
  <si>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</si>
  <si>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</si>
  <si>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</si>
  <si>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</si>
  <si>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</si>
  <si>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</si>
  <si>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</si>
  <si>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</si>
  <si>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</si>
  <si>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</si>
  <si>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</si>
  <si>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</si>
  <si>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</si>
  <si>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</si>
  <si>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</si>
  <si>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</si>
  <si>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</si>
  <si>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</si>
  <si>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</si>
  <si>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</si>
  <si>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</si>
  <si>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</si>
  <si>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</si>
  <si>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</si>
  <si>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</si>
  <si>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</si>
  <si>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</si>
  <si>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</si>
  <si>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</si>
  <si>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</si>
  <si>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</si>
  <si>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</si>
  <si>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</si>
  <si>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</si>
  <si>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</si>
  <si>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</si>
  <si>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</si>
  <si>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</si>
  <si>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</si>
  <si>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</si>
  <si>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</si>
  <si>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</si>
  <si>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</si>
  <si>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</si>
  <si>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</si>
  <si>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</si>
  <si>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</si>
  <si>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</si>
  <si>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</si>
  <si>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</si>
  <si>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</si>
  <si>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</si>
  <si>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</si>
  <si>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</si>
  <si>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</si>
  <si>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</si>
  <si>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</si>
  <si>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</si>
  <si>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</si>
  <si>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</si>
  <si>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</si>
  <si>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</si>
  <si>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</si>
  <si>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</si>
  <si>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</si>
  <si>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</si>
  <si>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</si>
  <si>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</si>
  <si>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</si>
  <si>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</si>
  <si>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</si>
  <si>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</si>
  <si>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</si>
  <si>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</si>
  <si>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</si>
  <si>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</si>
  <si>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</si>
  <si>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</si>
  <si>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</si>
  <si>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</si>
  <si>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</si>
  <si>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</si>
  <si>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</si>
  <si>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</si>
  <si>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</si>
  <si>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</si>
  <si>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</si>
  <si>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</si>
  <si>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</si>
  <si>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</si>
  <si>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</si>
  <si>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</si>
  <si>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</si>
  <si>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</si>
  <si>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</si>
  <si>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</si>
  <si>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</si>
  <si>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</si>
  <si>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</si>
  <si>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</si>
  <si>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</si>
  <si>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</si>
  <si>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</si>
  <si>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</si>
  <si>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</si>
  <si>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</si>
  <si>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</si>
  <si>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</si>
  <si>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</si>
  <si>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</si>
  <si>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</si>
  <si>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</si>
  <si>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</si>
  <si>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</si>
  <si>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</si>
  <si>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</si>
  <si>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</si>
  <si>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</si>
  <si>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</si>
  <si>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</si>
  <si>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</si>
  <si>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</si>
  <si>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</si>
  <si>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</si>
  <si>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</si>
  <si>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</si>
  <si>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</si>
  <si>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</si>
  <si>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</si>
  <si>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</si>
  <si>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</si>
  <si>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</si>
  <si>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</si>
  <si>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</si>
  <si>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</si>
  <si>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</si>
  <si>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</si>
  <si>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</si>
  <si>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</si>
  <si>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</si>
  <si>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</si>
  <si>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</si>
  <si>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</si>
  <si>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</si>
  <si>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</si>
  <si>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</si>
  <si>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</si>
  <si>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</si>
  <si>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</si>
  <si>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</si>
  <si>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</si>
  <si>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</si>
  <si>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</si>
  <si>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</si>
  <si>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</si>
  <si>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</si>
  <si>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</si>
  <si>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</si>
  <si>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</si>
  <si>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</si>
  <si>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</si>
  <si>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</si>
  <si>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</si>
  <si>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</si>
  <si>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</si>
  <si>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</si>
  <si>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</si>
  <si>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</si>
  <si>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</si>
  <si>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</si>
  <si>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</si>
  <si>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</si>
  <si>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</si>
  <si>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</si>
  <si>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</si>
  <si>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</si>
  <si>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</si>
  <si>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</si>
  <si>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</si>
  <si>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</si>
  <si>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</si>
  <si>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</si>
  <si>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</si>
  <si>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</si>
  <si>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</si>
  <si>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</si>
  <si>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</si>
  <si>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</si>
  <si>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</si>
  <si>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</si>
  <si>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</si>
  <si>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</si>
  <si>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</si>
  <si>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</si>
  <si>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</si>
  <si>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</si>
  <si>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</si>
  <si>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</si>
  <si>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</si>
  <si>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</si>
  <si>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</si>
  <si>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</si>
  <si>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</si>
  <si>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</si>
  <si>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</si>
  <si>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</si>
  <si>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</si>
  <si>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</si>
  <si>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</si>
  <si>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</si>
  <si>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</si>
  <si>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</si>
  <si>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</si>
  <si>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</si>
  <si>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</si>
  <si>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</si>
  <si>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</si>
  <si>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</si>
  <si>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</si>
  <si>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</si>
  <si>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</si>
  <si>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</si>
  <si>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</si>
  <si>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</si>
  <si>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</si>
  <si>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</si>
  <si>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</si>
  <si>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</si>
  <si>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</si>
  <si>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</si>
  <si>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</si>
  <si>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</si>
  <si>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</si>
  <si>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</si>
  <si>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</si>
  <si>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</si>
  <si>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</si>
  <si>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</si>
  <si>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</si>
  <si>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</si>
  <si>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</si>
  <si>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</si>
  <si>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</si>
  <si>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</si>
  <si>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</si>
  <si>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</si>
  <si>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</si>
  <si>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</si>
  <si>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</si>
  <si>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</si>
  <si>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</si>
  <si>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</si>
  <si>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</si>
  <si>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</si>
  <si>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</si>
  <si>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</si>
  <si>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</si>
  <si>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</si>
  <si>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</si>
  <si>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</si>
  <si>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</si>
  <si>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</si>
  <si>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</si>
  <si>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</si>
  <si>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</si>
  <si>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</si>
  <si>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</si>
  <si>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</si>
  <si>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</si>
  <si>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</si>
  <si>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</si>
  <si>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</si>
  <si>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</si>
  <si>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</si>
  <si>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</si>
  <si>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</si>
  <si>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</si>
  <si>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</si>
  <si>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</si>
  <si>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</si>
  <si>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</si>
  <si>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</si>
  <si>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</si>
  <si>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</si>
  <si>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</si>
  <si>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</si>
  <si>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</si>
  <si>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</si>
  <si>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</si>
  <si>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</si>
  <si>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</si>
  <si>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</si>
  <si>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</si>
  <si>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</si>
  <si>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</si>
  <si>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</si>
  <si>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</si>
  <si>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</si>
  <si>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</si>
  <si>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</si>
  <si>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</si>
  <si>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</si>
  <si>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</si>
  <si>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</si>
  <si>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</si>
  <si>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</si>
  <si>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</si>
  <si>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</si>
  <si>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</si>
  <si>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</si>
  <si>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</si>
  <si>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</si>
  <si>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</si>
  <si>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</si>
  <si>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</si>
  <si>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</si>
  <si>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</si>
  <si>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</si>
  <si>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</si>
  <si>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</si>
  <si>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</si>
  <si>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</si>
  <si>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</si>
  <si>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</si>
  <si>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</si>
  <si>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</si>
  <si>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</si>
  <si>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</si>
  <si>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</si>
  <si>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</si>
  <si>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</si>
  <si>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</si>
  <si>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</si>
  <si>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</si>
  <si>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</si>
  <si>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</si>
  <si>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</si>
  <si>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</si>
  <si>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</si>
  <si>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</si>
  <si>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</si>
  <si>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</si>
  <si>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</si>
  <si>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</si>
  <si>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</si>
  <si>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</si>
  <si>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</si>
  <si>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</si>
  <si>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</si>
  <si>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</si>
  <si>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</si>
  <si>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</si>
  <si>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</si>
  <si>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</si>
  <si>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</si>
  <si>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</si>
  <si>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</si>
  <si>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</si>
  <si>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</si>
  <si>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</si>
  <si>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</si>
  <si>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</si>
  <si>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</si>
  <si>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</si>
  <si>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</si>
  <si>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</si>
  <si>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</si>
  <si>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</si>
  <si>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</si>
  <si>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</si>
  <si>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</si>
  <si>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</si>
  <si>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</si>
  <si>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</si>
  <si>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</si>
  <si>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</si>
  <si>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</si>
  <si>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</si>
  <si>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</si>
  <si>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</si>
  <si>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</si>
  <si>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</si>
  <si>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</si>
  <si>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</si>
  <si>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</si>
  <si>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</si>
  <si>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</si>
  <si>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</si>
  <si>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</si>
  <si>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</si>
  <si>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</si>
  <si>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</si>
  <si>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</si>
  <si>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</si>
  <si>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</si>
  <si>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</si>
  <si>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</si>
  <si>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</si>
  <si>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</si>
  <si>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</si>
  <si>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</si>
  <si>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</si>
  <si>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</si>
  <si>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</si>
  <si>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</si>
  <si>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</si>
  <si>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</si>
  <si>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</si>
  <si>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</si>
  <si>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</si>
  <si>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</si>
  <si>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</si>
  <si>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</si>
  <si>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</si>
  <si>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</si>
  <si>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</si>
  <si>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</si>
  <si>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</si>
  <si>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</si>
  <si>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</si>
  <si>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</si>
  <si>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</si>
  <si>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</si>
  <si>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</si>
  <si>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</si>
  <si>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</si>
  <si>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</si>
  <si>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</si>
  <si>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</si>
  <si>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</si>
  <si>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</si>
  <si>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</si>
  <si>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</si>
  <si>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</si>
  <si>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</si>
  <si>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</si>
  <si>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</si>
  <si>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</si>
  <si>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</si>
  <si>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</si>
  <si>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</si>
  <si>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</si>
  <si>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</si>
  <si>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</si>
  <si>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</si>
  <si>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</si>
  <si>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</si>
  <si>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</si>
  <si>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</si>
  <si>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</si>
  <si>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</si>
  <si>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</si>
  <si>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</si>
  <si>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</si>
  <si>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</si>
  <si>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</si>
  <si>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</si>
  <si>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</si>
  <si>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</si>
  <si>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</si>
  <si>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</si>
  <si>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</si>
  <si>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</si>
  <si>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</si>
  <si>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</si>
  <si>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</si>
  <si>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</si>
  <si>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</si>
  <si>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</si>
  <si>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</si>
  <si>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</si>
  <si>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</si>
  <si>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</si>
  <si>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</si>
  <si>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</si>
  <si>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</si>
  <si>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</si>
  <si>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</si>
  <si>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</si>
  <si>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</si>
  <si>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</si>
  <si>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</si>
  <si>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</si>
  <si>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</si>
  <si>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</si>
  <si>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</si>
  <si>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</si>
  <si>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</si>
  <si>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</si>
  <si>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</si>
  <si>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</si>
  <si>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</si>
  <si>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</si>
  <si>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</si>
  <si>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</si>
  <si>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</si>
  <si>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</si>
  <si>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</si>
  <si>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</si>
  <si>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</si>
  <si>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</si>
  <si>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</si>
  <si>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</si>
  <si>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</si>
  <si>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</si>
  <si>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</si>
  <si>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</si>
  <si>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</si>
  <si>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</si>
  <si>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</si>
  <si>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</si>
  <si>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</si>
  <si>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</si>
  <si>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</si>
  <si>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</si>
  <si>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</si>
  <si>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</si>
  <si>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</si>
  <si>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</si>
  <si>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</si>
  <si>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</si>
  <si>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</si>
  <si>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</si>
  <si>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</si>
  <si>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</si>
  <si>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</si>
  <si>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</si>
  <si>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</si>
  <si>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</si>
  <si>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</si>
  <si>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</si>
  <si>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</si>
  <si>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</si>
  <si>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</si>
  <si>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</si>
  <si>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</si>
  <si>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</si>
  <si>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</si>
  <si>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</si>
  <si>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</si>
  <si>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</si>
  <si>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</si>
  <si>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</si>
  <si>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</si>
  <si>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</si>
  <si>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</si>
  <si>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</si>
  <si>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</si>
  <si>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</si>
  <si>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</si>
  <si>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</si>
  <si>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</si>
  <si>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</si>
  <si>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</si>
  <si>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</si>
  <si>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</si>
  <si>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</si>
  <si>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</si>
  <si>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</si>
  <si>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</si>
  <si>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</si>
  <si>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</si>
  <si>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</si>
  <si>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</si>
  <si>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</si>
  <si>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</si>
  <si>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</si>
  <si>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</si>
  <si>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</si>
  <si>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</si>
  <si>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</si>
  <si>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</si>
  <si>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</si>
  <si>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</si>
  <si>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</si>
  <si>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</si>
  <si>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</si>
  <si>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</si>
  <si>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</si>
  <si>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</si>
  <si>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</si>
  <si>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</si>
  <si>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</si>
  <si>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</si>
  <si>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</si>
  <si>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</si>
  <si>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</si>
  <si>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</si>
  <si>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</si>
  <si>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</si>
  <si>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</si>
  <si>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</si>
  <si>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</si>
  <si>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</si>
  <si>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</si>
  <si>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</si>
  <si>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</si>
  <si>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</si>
  <si>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</si>
  <si>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</si>
  <si>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</si>
  <si>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</si>
  <si>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</si>
  <si>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</si>
  <si>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</si>
  <si>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</si>
  <si>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</si>
  <si>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</si>
  <si>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</si>
  <si>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</si>
  <si>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</si>
  <si>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</si>
  <si>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</si>
  <si>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</si>
  <si>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</si>
  <si>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</si>
  <si>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</si>
  <si>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</si>
  <si>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</si>
  <si>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</si>
  <si>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</si>
  <si>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</si>
  <si>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</si>
  <si>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</si>
  <si>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</si>
  <si>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</si>
  <si>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</si>
  <si>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</si>
  <si>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</si>
  <si>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</si>
  <si>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</si>
  <si>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</si>
  <si>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</si>
  <si>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</si>
  <si>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</si>
  <si>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</si>
  <si>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</si>
  <si>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</si>
  <si>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</si>
  <si>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</si>
  <si>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</si>
  <si>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</si>
  <si>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</si>
  <si>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</si>
  <si>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</si>
  <si>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</si>
  <si>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</si>
  <si>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</si>
  <si>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</si>
  <si>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</si>
  <si>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</si>
  <si>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</si>
  <si>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</si>
  <si>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</si>
  <si>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</si>
  <si>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</si>
  <si>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</si>
  <si>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</si>
  <si>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</si>
  <si>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</si>
  <si>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</si>
  <si>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</si>
  <si>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</si>
  <si>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</si>
  <si>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</si>
  <si>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</si>
  <si>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</si>
  <si>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</si>
  <si>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</si>
  <si>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</si>
  <si>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</si>
  <si>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</si>
  <si>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</si>
  <si>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</si>
  <si>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</si>
  <si>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</si>
  <si>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</si>
  <si>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</si>
  <si>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</si>
  <si>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</si>
  <si>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</si>
  <si>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</si>
  <si>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</si>
  <si>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</si>
  <si>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</si>
  <si>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</si>
  <si>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</si>
  <si>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</si>
  <si>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</si>
  <si>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</si>
  <si>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</si>
  <si>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</si>
  <si>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</si>
  <si>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</si>
  <si>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</si>
  <si>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</si>
  <si>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</si>
  <si>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</si>
  <si>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</si>
  <si>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</si>
  <si>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</si>
  <si>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</si>
  <si>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</si>
  <si>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</si>
  <si>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</si>
  <si>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</si>
  <si>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</si>
  <si>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</si>
  <si>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</si>
  <si>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</si>
  <si>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</si>
  <si>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</si>
  <si>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</si>
  <si>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</si>
  <si>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</si>
  <si>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</si>
  <si>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</si>
  <si>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</si>
  <si>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</si>
  <si>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</si>
  <si>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</si>
  <si>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</si>
  <si>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</si>
  <si>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</si>
  <si>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</si>
  <si>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</si>
  <si>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</si>
  <si>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</si>
  <si>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</si>
  <si>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</si>
  <si>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</si>
  <si>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</si>
  <si>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</si>
  <si>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</si>
  <si>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</si>
  <si>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</si>
  <si>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</si>
  <si>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</si>
  <si>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</si>
  <si>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</si>
  <si>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</si>
  <si>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</si>
  <si>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</si>
  <si>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</si>
  <si>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</si>
  <si>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</si>
  <si>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</si>
  <si>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</si>
  <si>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</si>
  <si>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</si>
  <si>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</si>
  <si>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</si>
  <si>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</si>
  <si>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</si>
  <si>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</si>
  <si>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</si>
  <si>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</si>
  <si>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</si>
  <si>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</si>
  <si>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</si>
  <si>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</si>
  <si>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</si>
  <si>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</si>
  <si>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</si>
  <si>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</si>
  <si>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</si>
  <si>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</si>
  <si>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</si>
  <si>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</si>
  <si>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</si>
  <si>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</si>
  <si>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</si>
  <si>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</si>
  <si>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</si>
  <si>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</si>
  <si>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</si>
  <si>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</si>
  <si>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</si>
  <si>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</si>
  <si>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</si>
  <si>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</si>
  <si>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</si>
  <si>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</si>
  <si>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</si>
  <si>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</si>
  <si>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</si>
  <si>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</si>
  <si>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</si>
  <si>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</si>
  <si>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</si>
  <si>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</si>
  <si>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</si>
  <si>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</si>
  <si>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</si>
  <si>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</si>
  <si>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</si>
  <si>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</si>
  <si>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</si>
  <si>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</si>
  <si>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</si>
  <si>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</si>
  <si>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</si>
  <si>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</si>
  <si>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</si>
  <si>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</si>
  <si>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</si>
  <si>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</si>
  <si>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</si>
  <si>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</si>
  <si>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</si>
  <si>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</si>
  <si>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</si>
  <si>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</si>
  <si>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</si>
  <si>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</si>
  <si>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</si>
  <si>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</si>
  <si>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</si>
  <si>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</si>
  <si>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</si>
  <si>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</si>
  <si>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</si>
  <si>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</si>
  <si>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</si>
  <si>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</si>
  <si>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</si>
  <si>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</si>
  <si>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</si>
  <si>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</si>
  <si>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</si>
  <si>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</si>
  <si>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</si>
  <si>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</si>
  <si>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</si>
  <si>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</si>
  <si>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</si>
  <si>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</si>
  <si>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</si>
  <si>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</si>
  <si>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</si>
  <si>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</si>
  <si>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</si>
  <si>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</si>
  <si>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</si>
  <si>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</si>
  <si>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</si>
  <si>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</si>
  <si>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</si>
  <si>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</si>
  <si>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</si>
  <si>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</si>
  <si>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</si>
  <si>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</si>
  <si>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</si>
  <si>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</si>
  <si>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</si>
  <si>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</si>
  <si>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</si>
  <si>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</si>
  <si>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</si>
  <si>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</si>
  <si>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</si>
  <si>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</si>
  <si>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</si>
  <si>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</si>
  <si>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</si>
  <si>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</si>
  <si>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</si>
  <si>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</si>
  <si>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</si>
  <si>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</si>
  <si>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</si>
  <si>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</si>
  <si>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</si>
  <si>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</si>
  <si>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</si>
  <si>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</si>
  <si>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</si>
  <si>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</si>
  <si>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</si>
  <si>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</si>
  <si>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</si>
  <si>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</si>
  <si>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</si>
  <si>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</si>
  <si>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</si>
  <si>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</si>
  <si>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</si>
  <si>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</si>
  <si>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</si>
  <si>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</si>
  <si>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</si>
  <si>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</si>
  <si>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</si>
  <si>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</si>
  <si>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</si>
  <si>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</si>
  <si>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</si>
  <si>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</si>
  <si>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</si>
  <si>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</si>
  <si>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</si>
  <si>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</si>
  <si>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</si>
  <si>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</si>
  <si>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</si>
  <si>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</si>
  <si>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</si>
  <si>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</si>
  <si>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</si>
  <si>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</si>
  <si>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</si>
  <si>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</si>
  <si>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</si>
  <si>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</si>
  <si>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</si>
  <si>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</si>
  <si>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</si>
  <si>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</si>
  <si>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</si>
  <si>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</si>
  <si>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</si>
  <si>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</si>
  <si>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</si>
  <si>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</si>
  <si>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</si>
  <si>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</si>
  <si>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</si>
  <si>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</si>
  <si>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</si>
  <si>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</si>
  <si>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</si>
  <si>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</si>
  <si>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</si>
  <si>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</si>
  <si>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</si>
  <si>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</si>
  <si>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</si>
  <si>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</si>
  <si>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</si>
  <si>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</si>
  <si>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</si>
  <si>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</si>
  <si>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</si>
  <si>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</si>
  <si>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</si>
  <si>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</si>
  <si>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</si>
  <si>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</si>
  <si>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</si>
  <si>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</si>
  <si>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</si>
  <si>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</si>
  <si>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</si>
  <si>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</si>
  <si>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</si>
  <si>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</si>
  <si>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</si>
  <si>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</si>
  <si>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</si>
  <si>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</si>
  <si>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</si>
  <si>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</si>
  <si>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</si>
  <si>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</si>
  <si>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</si>
  <si>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</si>
  <si>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</si>
  <si>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</si>
  <si>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</si>
  <si>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</si>
  <si>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</si>
  <si>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</si>
  <si>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</si>
  <si>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</si>
  <si>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</si>
  <si>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</si>
  <si>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</si>
  <si>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</si>
  <si>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</si>
  <si>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</si>
  <si>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</si>
  <si>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</si>
  <si>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</si>
  <si>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</si>
  <si>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</si>
  <si>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</si>
  <si>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</si>
  <si>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</si>
  <si>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</si>
  <si>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</si>
  <si>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</si>
  <si>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</si>
  <si>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</si>
  <si>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</si>
  <si>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</si>
  <si>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</si>
  <si>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</si>
  <si>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</si>
  <si>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</si>
  <si>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</si>
  <si>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</si>
  <si>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</si>
  <si>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</si>
  <si>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</si>
  <si>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</si>
  <si>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</si>
  <si>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</si>
  <si>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</si>
  <si>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</si>
  <si>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</si>
  <si>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</si>
  <si>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</si>
  <si>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</si>
  <si>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</si>
  <si>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</si>
  <si>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</si>
  <si>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</si>
  <si>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</si>
  <si>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</si>
  <si>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</si>
  <si>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</si>
  <si>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</si>
  <si>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</si>
  <si>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</si>
  <si>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</si>
  <si>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</si>
  <si>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</si>
  <si>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</si>
  <si>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</si>
  <si>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</si>
  <si>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</si>
  <si>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</si>
  <si>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</si>
  <si>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</si>
  <si>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</si>
  <si>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</si>
  <si>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</si>
  <si>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</si>
  <si>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</si>
  <si>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</si>
  <si>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</si>
  <si>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</si>
  <si>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</si>
  <si>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</si>
  <si>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</si>
  <si>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</si>
  <si>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</si>
  <si>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</si>
  <si>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</si>
  <si>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</si>
  <si>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</si>
  <si>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</si>
  <si>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</si>
  <si>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</si>
  <si>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</si>
  <si>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</si>
  <si>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</si>
  <si>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</si>
  <si>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</si>
  <si>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</si>
  <si>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</si>
  <si>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</si>
  <si>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</si>
  <si>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</si>
  <si>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</si>
  <si>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</si>
  <si>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</si>
  <si>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</si>
  <si>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</si>
  <si>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</si>
  <si>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</si>
  <si>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</si>
  <si>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</si>
  <si>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</si>
  <si>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</si>
  <si>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</si>
  <si>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</si>
  <si>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</si>
  <si>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</si>
  <si>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</si>
  <si>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</si>
  <si>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</si>
  <si>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</si>
  <si>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</si>
  <si>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</si>
  <si>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</si>
  <si>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</si>
  <si>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</si>
  <si>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</si>
  <si>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</si>
  <si>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</si>
  <si>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</si>
  <si>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</si>
  <si>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</si>
  <si>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</si>
  <si>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</si>
  <si>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</si>
  <si>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</si>
  <si>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</si>
  <si>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</si>
  <si>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</si>
  <si>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</si>
  <si>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</si>
  <si>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</si>
  <si>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</si>
  <si>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</si>
  <si>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</si>
  <si>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</si>
  <si>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</si>
  <si>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</si>
  <si>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</si>
  <si>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</si>
  <si>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</si>
  <si>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</si>
  <si>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</si>
  <si>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</si>
  <si>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</si>
  <si>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</si>
  <si>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</si>
  <si>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</si>
  <si>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</si>
  <si>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</si>
  <si>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</si>
  <si>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</si>
  <si>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</si>
  <si>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</si>
  <si>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</si>
  <si>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</si>
  <si>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</si>
  <si>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</si>
  <si>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</si>
  <si>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</si>
  <si>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</si>
  <si>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</si>
  <si>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</si>
  <si>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</si>
  <si>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</si>
  <si>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</si>
  <si>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</si>
  <si>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</si>
  <si>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</si>
  <si>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</si>
  <si>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</si>
  <si>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</si>
  <si>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</si>
  <si>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</si>
  <si>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</si>
  <si>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</si>
  <si>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</si>
  <si>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</si>
  <si>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</si>
  <si>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</si>
  <si>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</si>
  <si>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</si>
  <si>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</si>
  <si>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</si>
  <si>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</si>
  <si>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</si>
  <si>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</si>
  <si>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</si>
  <si>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</si>
  <si>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</si>
  <si>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</si>
  <si>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</si>
  <si>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</si>
  <si>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</si>
  <si>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</si>
  <si>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</si>
  <si>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</si>
  <si>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</si>
  <si>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</si>
  <si>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</si>
  <si>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</si>
  <si>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</si>
  <si>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</si>
  <si>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</si>
  <si>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</si>
  <si>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</si>
  <si>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</si>
  <si>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</si>
  <si>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</si>
  <si>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</si>
  <si>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</si>
  <si>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</si>
  <si>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</si>
  <si>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</si>
  <si>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</si>
  <si>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</si>
  <si>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</si>
  <si>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</si>
  <si>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</si>
  <si>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</si>
  <si>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</si>
  <si>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</si>
  <si>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</si>
  <si>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</si>
  <si>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</si>
  <si>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</si>
  <si>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</si>
  <si>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</si>
  <si>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</si>
  <si>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</si>
  <si>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</si>
  <si>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</si>
  <si>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</si>
  <si>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</si>
  <si>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</si>
  <si>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</si>
  <si>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</si>
  <si>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</si>
  <si>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</si>
  <si>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</si>
  <si>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</si>
  <si>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</si>
  <si>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</si>
  <si>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</si>
  <si>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</si>
  <si>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</si>
  <si>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</si>
  <si>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</si>
  <si>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</si>
  <si>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</si>
  <si>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</si>
  <si>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</si>
  <si>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</si>
  <si>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</si>
  <si>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</si>
  <si>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</si>
  <si>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</si>
  <si>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</si>
  <si>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</si>
  <si>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</si>
  <si>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</si>
  <si>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</si>
  <si>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</si>
  <si>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</si>
  <si>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</si>
  <si>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</si>
  <si>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</si>
  <si>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</si>
  <si>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</si>
  <si>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</si>
  <si>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</si>
  <si>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</si>
  <si>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</si>
  <si>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</si>
  <si>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</si>
  <si>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</si>
  <si>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</si>
  <si>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</si>
  <si>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</si>
  <si>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</si>
  <si>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</si>
  <si>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</si>
  <si>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</si>
  <si>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</si>
  <si>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</si>
  <si>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</si>
  <si>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</si>
  <si>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</si>
  <si>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</si>
  <si>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</si>
  <si>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</si>
  <si>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</si>
  <si>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</si>
  <si>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</si>
  <si>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</si>
  <si>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</si>
  <si>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</si>
  <si>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</si>
  <si>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</si>
  <si>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</si>
  <si>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</si>
  <si>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</si>
  <si>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</si>
  <si>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</si>
  <si>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</si>
  <si>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</si>
  <si>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</si>
  <si>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</si>
  <si>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</si>
  <si>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</si>
  <si>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</si>
  <si>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</si>
  <si>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</si>
  <si>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</si>
  <si>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</si>
  <si>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</si>
  <si>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</si>
  <si>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</si>
  <si>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</si>
  <si>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</si>
  <si>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</si>
  <si>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</si>
  <si>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</si>
  <si>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</si>
  <si>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</si>
  <si>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</si>
  <si>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</si>
  <si>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</si>
  <si>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</si>
  <si>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</si>
  <si>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</si>
  <si>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</si>
  <si>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</si>
  <si>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</si>
  <si>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</si>
  <si>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</si>
  <si>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</si>
  <si>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</si>
  <si>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</si>
  <si>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</si>
  <si>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</si>
  <si>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</si>
  <si>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</si>
  <si>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</si>
  <si>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</si>
  <si>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</si>
  <si>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</si>
  <si>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</si>
  <si>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</si>
  <si>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</si>
  <si>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</si>
  <si>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</si>
  <si>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</si>
  <si>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</si>
  <si>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</si>
  <si>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</si>
  <si>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</si>
  <si>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</si>
  <si>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</si>
  <si>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</si>
  <si>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</si>
  <si>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</si>
  <si>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</si>
  <si>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</si>
  <si>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</si>
  <si>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</si>
  <si>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</si>
  <si>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</si>
  <si>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</si>
  <si>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</si>
  <si>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</si>
  <si>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</si>
  <si>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</si>
  <si>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</si>
  <si>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</si>
  <si>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</si>
  <si>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</si>
  <si>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</si>
  <si>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</si>
  <si>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</si>
  <si>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</si>
  <si>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</si>
  <si>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</si>
  <si>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</si>
  <si>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</si>
  <si>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</si>
  <si>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</si>
  <si>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</si>
  <si>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</si>
  <si>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</si>
  <si>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</si>
  <si>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</si>
  <si>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</si>
  <si>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</si>
  <si>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</si>
  <si>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</si>
  <si>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</si>
  <si>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</si>
  <si>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</si>
  <si>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</si>
  <si>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</si>
  <si>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</si>
  <si>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</si>
  <si>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</si>
  <si>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</si>
  <si>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</si>
  <si>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</si>
  <si>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</si>
  <si>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</si>
  <si>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</si>
  <si>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</si>
  <si>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</si>
  <si>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</si>
  <si>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</si>
  <si>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</si>
  <si>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</si>
  <si>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</si>
  <si>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</si>
  <si>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</si>
  <si>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</si>
  <si>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</si>
  <si>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</si>
  <si>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</si>
  <si>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</si>
  <si>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</si>
  <si>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</si>
  <si>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</si>
  <si>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</si>
  <si>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</si>
  <si>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</si>
  <si>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</si>
  <si>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</si>
  <si>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</si>
  <si>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</si>
  <si>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</si>
  <si>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</si>
  <si>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</si>
  <si>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</si>
  <si>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</si>
  <si>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</si>
  <si>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</si>
  <si>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</si>
  <si>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</si>
  <si>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</si>
  <si>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</si>
  <si>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</si>
  <si>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</si>
  <si>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</si>
  <si>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</si>
  <si>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</si>
  <si>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</si>
  <si>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</si>
  <si>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</si>
  <si>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</si>
  <si>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</si>
  <si>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</si>
  <si>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</si>
  <si>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</si>
  <si>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</si>
  <si>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</si>
  <si>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</si>
  <si>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</si>
  <si>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</si>
  <si>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</si>
  <si>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</si>
  <si>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</si>
  <si>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</si>
  <si>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</si>
  <si>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</si>
  <si>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</si>
  <si>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</si>
  <si>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</si>
  <si>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</si>
  <si>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</si>
  <si>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</si>
  <si>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</si>
  <si>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</si>
  <si>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</si>
  <si>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</si>
  <si>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</si>
  <si>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</si>
  <si>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</si>
  <si>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</si>
  <si>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</si>
  <si>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</si>
  <si>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</si>
  <si>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</si>
  <si>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</si>
  <si>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</si>
  <si>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</si>
  <si>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</si>
  <si>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</si>
  <si>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</si>
  <si>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</si>
  <si>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</si>
  <si>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</si>
  <si>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</si>
  <si>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</si>
  <si>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</si>
  <si>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</si>
  <si>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</si>
  <si>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</si>
  <si>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</si>
  <si>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</si>
  <si>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</si>
  <si>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</si>
  <si>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</si>
  <si>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</si>
  <si>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</si>
  <si>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</si>
  <si>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</si>
  <si>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</si>
  <si>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</si>
  <si>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</si>
  <si>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</si>
  <si>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</si>
  <si>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</si>
  <si>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</si>
  <si>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</si>
  <si>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</si>
  <si>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</si>
  <si>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</si>
  <si>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</si>
  <si>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</si>
  <si>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</si>
  <si>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</si>
  <si>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</si>
  <si>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</si>
  <si>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</si>
  <si>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</si>
  <si>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</si>
  <si>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</si>
  <si>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</si>
  <si>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</si>
  <si>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</si>
  <si>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</si>
  <si>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</si>
  <si>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</si>
  <si>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</si>
  <si>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</si>
  <si>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</si>
  <si>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</si>
  <si>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</si>
  <si>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</si>
  <si>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</si>
  <si>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</si>
  <si>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</si>
  <si>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</si>
  <si>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</si>
  <si>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</si>
  <si>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</si>
  <si>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</si>
  <si>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</si>
  <si>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</si>
  <si>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</si>
  <si>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</si>
  <si>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</si>
  <si>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</si>
  <si>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</si>
  <si>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</si>
  <si>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</si>
  <si>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</si>
  <si>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</si>
  <si>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</si>
  <si>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</si>
  <si>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</si>
  <si>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</si>
  <si>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</si>
  <si>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</si>
  <si>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</si>
  <si>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</si>
  <si>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</si>
  <si>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</si>
  <si>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</si>
  <si>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</si>
  <si>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</si>
  <si>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</si>
  <si>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</si>
  <si>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</si>
  <si>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</si>
  <si>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</si>
  <si>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</si>
  <si>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</si>
  <si>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</si>
  <si>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</si>
  <si>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</si>
  <si>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</si>
  <si>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</si>
  <si>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</si>
  <si>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</si>
  <si>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</si>
  <si>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</si>
  <si>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</si>
  <si>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</si>
  <si>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</si>
  <si>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</si>
  <si>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</si>
  <si>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</si>
  <si>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</si>
  <si>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</si>
  <si>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</si>
  <si>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</si>
  <si>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</si>
  <si>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</si>
  <si>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</si>
  <si>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</si>
  <si>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</si>
  <si>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</si>
  <si>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</si>
  <si>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</si>
  <si>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</si>
  <si>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</si>
  <si>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</si>
  <si>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</si>
  <si>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</si>
  <si>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</si>
  <si>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</si>
  <si>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</si>
  <si>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</si>
  <si>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</si>
  <si>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</si>
  <si>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</si>
  <si>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</si>
  <si>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</si>
  <si>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</si>
  <si>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</si>
  <si>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</si>
  <si>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</si>
  <si>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</si>
  <si>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</si>
  <si>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</si>
  <si>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</si>
  <si>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</si>
  <si>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</si>
  <si>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</si>
  <si>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</si>
  <si>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</si>
  <si>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</si>
  <si>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</si>
  <si>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</si>
  <si>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</si>
  <si>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</si>
  <si>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</si>
  <si>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</si>
  <si>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</si>
  <si>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</si>
  <si>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</si>
  <si>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</si>
  <si>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</si>
  <si>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</si>
  <si>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</si>
  <si>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</si>
  <si>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</si>
  <si>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</si>
  <si>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</si>
  <si>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</si>
  <si>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</si>
  <si>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</si>
  <si>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</si>
  <si>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</si>
  <si>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</si>
  <si>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</si>
  <si>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</si>
  <si>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</si>
  <si>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</si>
  <si>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</si>
  <si>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</si>
  <si>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</si>
  <si>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</si>
  <si>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</si>
  <si>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</si>
  <si>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</si>
  <si>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</si>
  <si>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</si>
  <si>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</si>
  <si>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</si>
  <si>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</si>
  <si>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</si>
  <si>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</si>
  <si>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</si>
  <si>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</si>
  <si>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</si>
  <si>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</si>
  <si>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</si>
  <si>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</si>
  <si>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</si>
  <si>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</si>
  <si>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</si>
  <si>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</si>
  <si>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</si>
  <si>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</si>
  <si>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</si>
  <si>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</si>
  <si>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</si>
  <si>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</si>
  <si>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</si>
  <si>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</si>
  <si>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</si>
  <si>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</si>
  <si>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</si>
  <si>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</si>
  <si>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</si>
  <si>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</si>
  <si>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</si>
  <si>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</si>
  <si>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</si>
  <si>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</si>
  <si>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</si>
  <si>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</si>
  <si>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</si>
  <si>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</si>
  <si>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</si>
  <si>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</si>
  <si>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</si>
  <si>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</si>
  <si>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</si>
  <si>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</si>
  <si>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</si>
  <si>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</si>
  <si>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</si>
  <si>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</si>
  <si>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</si>
  <si>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</si>
  <si>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</si>
  <si>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</si>
  <si>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</si>
  <si>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</si>
  <si>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</si>
  <si>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</si>
  <si>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</si>
  <si>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</si>
  <si>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</si>
  <si>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</si>
  <si>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</si>
  <si>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</si>
  <si>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</si>
  <si>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</si>
  <si>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</si>
  <si>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</si>
  <si>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</si>
  <si>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</si>
  <si>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</si>
  <si>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</si>
  <si>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</si>
  <si>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</si>
  <si>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</si>
  <si>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</si>
  <si>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</si>
  <si>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</si>
  <si>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</si>
  <si>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</si>
  <si>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</si>
  <si>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</si>
  <si>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</si>
  <si>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</si>
  <si>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</si>
  <si>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</si>
  <si>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</si>
  <si>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</si>
  <si>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</si>
  <si>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</si>
  <si>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</si>
  <si>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</si>
  <si>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</si>
  <si>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</si>
  <si>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</si>
  <si>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</si>
  <si>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</si>
  <si>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</si>
  <si>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</si>
  <si>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</si>
  <si>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</si>
  <si>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</si>
  <si>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</si>
  <si>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</si>
  <si>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</si>
  <si>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</si>
  <si>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</si>
  <si>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</si>
  <si>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</si>
  <si>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</si>
  <si>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</si>
  <si>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</si>
  <si>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</si>
  <si>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</si>
  <si>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</si>
  <si>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</si>
  <si>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</si>
  <si>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</si>
  <si>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</si>
  <si>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</si>
  <si>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</si>
  <si>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</si>
  <si>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</si>
  <si>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</si>
  <si>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</si>
  <si>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</si>
  <si>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</si>
  <si>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</si>
  <si>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</si>
  <si>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</si>
  <si>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</si>
  <si>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</si>
  <si>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</si>
  <si>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</si>
  <si>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</si>
  <si>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</si>
  <si>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</si>
  <si>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</si>
  <si>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</si>
  <si>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</si>
  <si>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</si>
  <si>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</si>
  <si>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</si>
  <si>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</si>
  <si>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</si>
  <si>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</si>
  <si>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</si>
  <si>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</si>
  <si>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</si>
  <si>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</si>
  <si>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</si>
  <si>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</si>
  <si>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</si>
  <si>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</si>
  <si>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</si>
  <si>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</si>
  <si>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</si>
  <si>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</si>
  <si>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</si>
  <si>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</si>
  <si>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</si>
  <si>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</si>
  <si>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</si>
  <si>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</si>
  <si>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</si>
  <si>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</si>
  <si>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</si>
  <si>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</si>
  <si>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</si>
  <si>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</si>
  <si>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</si>
  <si>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</si>
  <si>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</si>
  <si>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</si>
  <si>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</si>
  <si>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</si>
  <si>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</si>
  <si>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</si>
  <si>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</si>
  <si>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</si>
  <si>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</si>
  <si>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</si>
  <si>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</si>
  <si>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</si>
  <si>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</si>
  <si>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</si>
  <si>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</si>
  <si>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</si>
  <si>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</si>
  <si>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</si>
  <si>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</si>
  <si>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</si>
  <si>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</si>
  <si>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</si>
  <si>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</si>
  <si>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</si>
  <si>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</si>
  <si>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</si>
  <si>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</si>
  <si>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</si>
  <si>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</si>
  <si>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</si>
  <si>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</si>
  <si>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</si>
  <si>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</si>
  <si>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</si>
  <si>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</si>
  <si>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</si>
  <si>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</si>
  <si>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</si>
  <si>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</si>
  <si>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</si>
  <si>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</si>
  <si>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</si>
  <si>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</si>
  <si>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</si>
  <si>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</si>
  <si>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</si>
  <si>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</si>
  <si>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</si>
  <si>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</si>
  <si>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</si>
  <si>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</si>
  <si>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</si>
  <si>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</si>
  <si>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</si>
  <si>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</si>
  <si>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</si>
  <si>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</si>
  <si>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</si>
  <si>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</si>
  <si>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</si>
  <si>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</si>
  <si>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</si>
  <si>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</si>
  <si>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</si>
  <si>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</si>
  <si>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</si>
  <si>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</si>
  <si>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</si>
  <si>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</si>
  <si>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</si>
  <si>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</si>
  <si>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</si>
  <si>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</si>
  <si>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</si>
  <si>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</si>
  <si>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</si>
  <si>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</si>
  <si>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</si>
  <si>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</si>
  <si>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</si>
  <si>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</si>
  <si>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</si>
  <si>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</si>
  <si>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</si>
  <si>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</si>
  <si>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</si>
  <si>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</si>
  <si>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</si>
  <si>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</si>
  <si>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</si>
  <si>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</si>
  <si>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</si>
  <si>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</si>
  <si>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</si>
  <si>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</si>
  <si>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</si>
  <si>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</si>
  <si>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</si>
  <si>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</si>
  <si>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</si>
  <si>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</si>
  <si>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</si>
  <si>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</si>
  <si>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</si>
  <si>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</si>
  <si>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</si>
  <si>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</si>
  <si>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</si>
  <si>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</si>
  <si>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</si>
  <si>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</si>
  <si>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</si>
  <si>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</si>
  <si>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</si>
  <si>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</si>
  <si>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</si>
  <si>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</si>
  <si>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</si>
  <si>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</si>
  <si>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</si>
  <si>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</si>
  <si>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</si>
  <si>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</si>
  <si>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</si>
  <si>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</si>
  <si>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</si>
  <si>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</si>
  <si>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</si>
  <si>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</si>
  <si>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</si>
  <si>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</si>
  <si>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</si>
  <si>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</si>
  <si>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</si>
  <si>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</si>
  <si>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</si>
  <si>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</si>
  <si>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</si>
  <si>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</si>
  <si>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</si>
  <si>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</si>
  <si>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</si>
  <si>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</si>
  <si>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</si>
  <si>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</si>
  <si>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</si>
  <si>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</si>
  <si>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</si>
  <si>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</si>
  <si>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</si>
  <si>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</si>
  <si>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</si>
  <si>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</si>
  <si>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</si>
  <si>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</si>
  <si>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</si>
  <si>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</si>
  <si>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</si>
  <si>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</si>
  <si>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</si>
  <si>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</si>
  <si>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</si>
  <si>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</si>
  <si>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</si>
  <si>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</si>
  <si>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</si>
  <si>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</si>
  <si>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</si>
  <si>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</si>
  <si>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</si>
  <si>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</si>
  <si>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</si>
  <si>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</si>
  <si>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</si>
  <si>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</si>
  <si>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</si>
  <si>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</si>
  <si>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</si>
  <si>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</si>
  <si>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</si>
  <si>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</si>
  <si>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</si>
  <si>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</si>
  <si>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</si>
  <si>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</si>
  <si>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</si>
  <si>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</si>
  <si>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</si>
  <si>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</si>
  <si>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</si>
  <si>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</si>
  <si>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</si>
  <si>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</si>
  <si>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</si>
  <si>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</si>
  <si>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</si>
  <si>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</si>
  <si>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</si>
  <si>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</si>
  <si>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</si>
  <si>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</si>
  <si>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</si>
  <si>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</si>
  <si>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</si>
  <si>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</si>
  <si>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</si>
  <si>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</si>
  <si>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</si>
  <si>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</si>
  <si>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</si>
  <si>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</si>
  <si>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</si>
  <si>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</si>
  <si>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</si>
  <si>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</si>
  <si>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</si>
  <si>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</si>
  <si>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</si>
  <si>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</si>
  <si>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</si>
  <si>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</si>
  <si>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</si>
  <si>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</si>
  <si>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</si>
  <si>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</si>
  <si>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</si>
  <si>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</si>
  <si>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</si>
  <si>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</si>
  <si>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</si>
  <si>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</si>
  <si>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</si>
  <si>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</si>
  <si>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</si>
  <si>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</si>
  <si>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</si>
  <si>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</si>
  <si>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</si>
  <si>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</si>
  <si>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</si>
  <si>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</si>
  <si>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</si>
  <si>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</si>
  <si>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</si>
  <si>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</si>
  <si>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</si>
  <si>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</si>
  <si>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</si>
  <si>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</si>
  <si>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</si>
  <si>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</si>
  <si>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</si>
  <si>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</si>
  <si>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</si>
  <si>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</si>
  <si>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</si>
  <si>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</si>
  <si>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</si>
  <si>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</si>
  <si>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</si>
  <si>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</si>
  <si>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</si>
  <si>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</si>
  <si>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</si>
  <si>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</si>
  <si>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</si>
  <si>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</si>
  <si>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</si>
  <si>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</si>
  <si>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</si>
  <si>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</si>
  <si>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</si>
  <si>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</si>
  <si>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</si>
  <si>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</si>
  <si>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</si>
  <si>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</si>
  <si>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</si>
  <si>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</si>
  <si>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</si>
  <si>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</si>
  <si>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</si>
  <si>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</si>
  <si>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</si>
  <si>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</si>
  <si>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</si>
  <si>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</si>
  <si>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</si>
  <si>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</si>
  <si>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</si>
  <si>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</si>
  <si>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</si>
  <si>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</si>
  <si>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</si>
  <si>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</si>
  <si>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</si>
  <si>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</si>
  <si>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</si>
  <si>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</si>
  <si>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</si>
  <si>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</si>
  <si>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</si>
  <si>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</si>
  <si>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</si>
  <si>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</si>
  <si>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</si>
  <si>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</si>
  <si>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</si>
  <si>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</si>
  <si>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</si>
  <si>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</si>
  <si>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</si>
  <si>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</si>
  <si>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</si>
  <si>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</si>
  <si>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</si>
  <si>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</si>
  <si>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</si>
  <si>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</si>
  <si>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</si>
  <si>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</si>
  <si>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</si>
  <si>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</si>
  <si>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</si>
  <si>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</si>
  <si>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</si>
  <si>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</si>
  <si>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</si>
  <si>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</si>
  <si>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</si>
  <si>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</si>
  <si>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</si>
  <si>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</si>
  <si>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</si>
  <si>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</si>
  <si>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</si>
  <si>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</si>
  <si>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</si>
  <si>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</si>
  <si>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</si>
  <si>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</si>
  <si>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</si>
  <si>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</si>
  <si>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</si>
  <si>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</si>
  <si>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</si>
  <si>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</si>
  <si>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</si>
  <si>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</si>
  <si>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</si>
  <si>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</si>
  <si>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</si>
  <si>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</si>
  <si>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</si>
  <si>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</si>
  <si>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</si>
  <si>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</si>
  <si>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</si>
  <si>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</si>
  <si>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</si>
  <si>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</si>
  <si>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</si>
  <si>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</si>
  <si>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</si>
  <si>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</si>
  <si>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</si>
  <si>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</si>
  <si>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</si>
  <si>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</si>
  <si>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</si>
  <si>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</si>
  <si>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</si>
  <si>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</si>
  <si>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</si>
  <si>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</si>
  <si>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</si>
  <si>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</si>
  <si>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</si>
  <si>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</si>
  <si>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</si>
  <si>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</si>
  <si>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</si>
  <si>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</si>
  <si>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</si>
  <si>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</si>
  <si>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</si>
  <si>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</si>
  <si>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</si>
  <si>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</si>
  <si>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</si>
  <si>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</si>
  <si>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</si>
  <si>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</si>
  <si>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</si>
  <si>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</si>
  <si>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</si>
  <si>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</si>
  <si>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</si>
  <si>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</si>
  <si>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</si>
  <si>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</si>
  <si>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</si>
  <si>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</si>
  <si>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</si>
  <si>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</si>
  <si>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</si>
  <si>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</si>
  <si>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</si>
  <si>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</si>
  <si>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</si>
  <si>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</si>
  <si>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</si>
  <si>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</si>
  <si>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</si>
  <si>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</si>
  <si>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</si>
  <si>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</si>
  <si>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</si>
  <si>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</si>
  <si>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</si>
  <si>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</si>
  <si>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</si>
  <si>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</si>
  <si>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</si>
  <si>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</si>
  <si>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</si>
  <si>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</si>
  <si>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</si>
  <si>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</si>
  <si>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</si>
  <si>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</si>
  <si>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</si>
  <si>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</si>
  <si>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</si>
  <si>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</si>
  <si>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</si>
  <si>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</si>
  <si>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</si>
  <si>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</si>
  <si>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</si>
  <si>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</si>
  <si>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</si>
  <si>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</si>
  <si>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</si>
  <si>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</si>
  <si>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</si>
  <si>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</si>
  <si>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</si>
  <si>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</si>
  <si>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</si>
  <si>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</si>
  <si>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</si>
  <si>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</si>
  <si>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</si>
  <si>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</si>
  <si>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</si>
  <si>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</si>
  <si>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</si>
  <si>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</si>
  <si>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</si>
  <si>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</si>
  <si>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</si>
  <si>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</si>
  <si>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</si>
  <si>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</si>
  <si>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</si>
  <si>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</si>
  <si>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</si>
  <si>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</si>
  <si>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</si>
  <si>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</si>
  <si>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</si>
  <si>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</si>
  <si>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</si>
  <si>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</si>
  <si>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</si>
  <si>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</si>
  <si>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</si>
  <si>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</si>
  <si>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</si>
  <si>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</si>
  <si>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</si>
  <si>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</si>
  <si>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</si>
  <si>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</si>
  <si>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</si>
  <si>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</si>
  <si>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</si>
  <si>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</si>
  <si>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</si>
  <si>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</si>
  <si>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</si>
  <si>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</si>
  <si>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</si>
  <si>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</si>
  <si>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</si>
  <si>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</si>
  <si>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</si>
  <si>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</si>
  <si>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</si>
  <si>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</si>
  <si>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</si>
  <si>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</si>
  <si>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</si>
  <si>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</si>
  <si>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</si>
  <si>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</si>
  <si>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</si>
  <si>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</si>
  <si>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</si>
  <si>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</si>
  <si>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</si>
  <si>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</si>
  <si>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</si>
  <si>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</si>
  <si>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</si>
  <si>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</si>
  <si>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</si>
  <si>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</si>
  <si>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</si>
  <si>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</si>
  <si>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</si>
  <si>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</si>
  <si>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</si>
  <si>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</si>
  <si>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</si>
  <si>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</si>
  <si>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</si>
  <si>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</si>
  <si>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</si>
  <si>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</si>
  <si>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</si>
  <si>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</si>
  <si>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</si>
  <si>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</si>
  <si>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</si>
  <si>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</si>
  <si>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</si>
  <si>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</si>
  <si>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</si>
  <si>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</si>
  <si>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</si>
  <si>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</si>
  <si>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</si>
  <si>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</si>
  <si>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</si>
  <si>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</si>
  <si>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</si>
  <si>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</si>
  <si>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</si>
  <si>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</si>
  <si>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</si>
  <si>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</si>
  <si>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</si>
  <si>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</si>
  <si>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</si>
  <si>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</si>
  <si>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</si>
  <si>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</si>
  <si>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</si>
  <si>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</si>
  <si>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</si>
  <si>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</si>
  <si>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</si>
  <si>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</si>
  <si>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</si>
  <si>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</si>
  <si>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</si>
  <si>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</si>
  <si>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</si>
  <si>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</si>
  <si>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</si>
  <si>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</si>
  <si>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</si>
  <si>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</si>
  <si>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</si>
  <si>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</si>
  <si>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</si>
  <si>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</si>
  <si>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</si>
  <si>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</si>
  <si>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</si>
  <si>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</si>
  <si>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</si>
  <si>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</si>
  <si>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</si>
  <si>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</si>
  <si>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</si>
  <si>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</si>
  <si>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</si>
  <si>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</si>
  <si>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</si>
  <si>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</si>
  <si>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</si>
  <si>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</si>
  <si>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</si>
  <si>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</si>
  <si>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</si>
  <si>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</si>
  <si>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</si>
  <si>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</si>
  <si>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</si>
  <si>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</si>
  <si>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</si>
  <si>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</si>
  <si>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</si>
  <si>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</si>
  <si>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</si>
  <si>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</si>
  <si>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</si>
  <si>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</si>
  <si>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</si>
  <si>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</si>
  <si>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</si>
  <si>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</si>
  <si>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</si>
  <si>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</si>
  <si>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</si>
  <si>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</si>
  <si>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</si>
  <si>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</si>
  <si>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</si>
  <si>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</si>
  <si>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</si>
  <si>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</si>
  <si>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</si>
  <si>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</si>
  <si>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</si>
  <si>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</si>
  <si>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</si>
  <si>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</si>
  <si>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</si>
  <si>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</si>
  <si>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</si>
  <si>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</si>
  <si>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</si>
  <si>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</si>
  <si>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</si>
  <si>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</si>
  <si>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</si>
  <si>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</si>
  <si>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</si>
  <si>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</si>
  <si>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</si>
  <si>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</si>
  <si>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</si>
  <si>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</si>
  <si>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</si>
  <si>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</si>
  <si>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</si>
  <si>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</si>
  <si>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</si>
  <si>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</si>
  <si>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</si>
  <si>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</si>
  <si>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</si>
  <si>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</si>
  <si>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</si>
  <si>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</si>
  <si>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</si>
  <si>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</si>
  <si>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</si>
  <si>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</si>
  <si>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</si>
  <si>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</si>
  <si>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</si>
  <si>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</si>
  <si>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</si>
  <si>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</si>
  <si>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</si>
  <si>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</si>
  <si>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</si>
  <si>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</si>
  <si>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</si>
  <si>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</si>
  <si>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</si>
  <si>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</si>
  <si>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</si>
  <si>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</si>
  <si>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</si>
  <si>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</si>
  <si>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</si>
  <si>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</si>
  <si>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</si>
  <si>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</si>
  <si>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</si>
  <si>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</si>
  <si>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</si>
  <si>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</si>
  <si>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</si>
  <si>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</si>
  <si>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</si>
  <si>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</si>
  <si>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</si>
  <si>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</si>
  <si>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</si>
  <si>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</si>
  <si>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</si>
  <si>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</si>
  <si>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</si>
  <si>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</si>
  <si>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</si>
  <si>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</si>
  <si>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</si>
  <si>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</si>
  <si>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</si>
  <si>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</si>
  <si>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</si>
  <si>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</si>
  <si>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</si>
  <si>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</si>
  <si>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</si>
  <si>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</si>
  <si>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</si>
  <si>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</si>
  <si>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</si>
  <si>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</si>
  <si>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</si>
  <si>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</si>
  <si>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</si>
  <si>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</si>
  <si>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</si>
  <si>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</si>
  <si>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</si>
  <si>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</si>
  <si>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</si>
  <si>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</si>
  <si>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</si>
  <si>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</si>
  <si>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</si>
  <si>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</si>
  <si>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</si>
  <si>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</si>
  <si>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</si>
  <si>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</si>
  <si>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</si>
  <si>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</si>
  <si>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</si>
  <si>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</si>
  <si>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</si>
  <si>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</si>
  <si>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</si>
  <si>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</si>
  <si>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</si>
  <si>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</si>
  <si>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</si>
  <si>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</si>
  <si>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</si>
  <si>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</si>
  <si>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</si>
  <si>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</si>
  <si>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</si>
  <si>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</si>
  <si>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</si>
  <si>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</si>
  <si>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</si>
  <si>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</si>
  <si>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</si>
  <si>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</si>
  <si>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</si>
  <si>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</si>
  <si>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</si>
  <si>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</si>
  <si>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</si>
  <si>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</si>
  <si>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</si>
  <si>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</si>
  <si>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</si>
  <si>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</si>
  <si>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</si>
  <si>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</si>
  <si>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</si>
  <si>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</si>
  <si>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</si>
  <si>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</si>
  <si>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</si>
  <si>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</si>
  <si>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</si>
  <si>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</si>
  <si>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</si>
  <si>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</si>
  <si>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</si>
  <si>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</si>
  <si>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</si>
  <si>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</si>
  <si>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</si>
  <si>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</si>
  <si>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</si>
  <si>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</si>
  <si>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</si>
  <si>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</si>
  <si>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</si>
  <si>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</si>
  <si>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</si>
  <si>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</si>
  <si>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</si>
  <si>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</si>
  <si>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</si>
  <si>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</si>
  <si>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</si>
  <si>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</si>
  <si>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</si>
  <si>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</si>
  <si>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</si>
  <si>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</si>
  <si>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</si>
  <si>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</si>
  <si>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</si>
  <si>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</si>
  <si>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</si>
  <si>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</si>
  <si>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</si>
  <si>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</si>
  <si>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</si>
  <si>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</si>
  <si>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</si>
  <si>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</si>
  <si>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</si>
  <si>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</si>
  <si>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</si>
  <si>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</si>
  <si>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</si>
  <si>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</si>
  <si>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</si>
  <si>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</si>
  <si>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</si>
  <si>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</si>
  <si>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</si>
  <si>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</si>
  <si>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</si>
  <si>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</si>
  <si>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</si>
  <si>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</si>
  <si>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</si>
  <si>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</si>
  <si>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</si>
  <si>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</si>
  <si>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</si>
  <si>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</si>
  <si>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</si>
  <si>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</si>
  <si>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</si>
  <si>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</si>
  <si>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</si>
  <si>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</si>
  <si>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</si>
  <si>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</si>
  <si>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</si>
  <si>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</si>
  <si>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</si>
  <si>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</si>
  <si>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</si>
  <si>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</si>
  <si>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</si>
  <si>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</si>
  <si>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</si>
  <si>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</si>
  <si>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</si>
  <si>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</si>
  <si>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</si>
  <si>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</si>
  <si>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</si>
  <si>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</si>
  <si>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</si>
  <si>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</si>
  <si>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</si>
  <si>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</si>
  <si>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</si>
  <si>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</si>
  <si>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</si>
  <si>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</si>
  <si>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</si>
  <si>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</si>
  <si>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</si>
  <si>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</si>
  <si>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</si>
  <si>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</si>
  <si>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</si>
  <si>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</si>
  <si>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</si>
  <si>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</si>
  <si>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</si>
  <si>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</si>
  <si>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</si>
  <si>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</si>
  <si>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</si>
  <si>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</si>
  <si>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</si>
  <si>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</si>
  <si>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</si>
  <si>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</si>
  <si>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</si>
  <si>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</si>
  <si>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</si>
  <si>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</si>
  <si>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</si>
  <si>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</si>
  <si>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</si>
  <si>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</si>
  <si>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</si>
  <si>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</si>
  <si>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</si>
  <si>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</si>
  <si>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</si>
  <si>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</si>
  <si>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</si>
  <si>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</si>
  <si>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</si>
  <si>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</si>
  <si>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</si>
  <si>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</si>
  <si>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</si>
  <si>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</si>
  <si>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</si>
  <si>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</si>
  <si>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</si>
  <si>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</si>
  <si>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</si>
  <si>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</si>
  <si>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</si>
  <si>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</si>
  <si>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</si>
  <si>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</si>
  <si>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</si>
  <si>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</si>
  <si>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</si>
  <si>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</si>
  <si>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</si>
  <si>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</si>
  <si>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</si>
  <si>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</si>
  <si>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</si>
  <si>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</si>
  <si>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</si>
  <si>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</si>
  <si>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</si>
  <si>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</si>
  <si>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</si>
  <si>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</si>
  <si>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</si>
  <si>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</si>
  <si>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</si>
  <si>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</si>
  <si>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</si>
  <si>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</si>
  <si>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</si>
  <si>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</si>
  <si>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</si>
  <si>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</si>
  <si>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</si>
  <si>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</si>
  <si>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</si>
  <si>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</si>
  <si>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</si>
  <si>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</si>
  <si>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</si>
  <si>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</si>
  <si>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</si>
  <si>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</si>
  <si>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</si>
  <si>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</si>
  <si>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</si>
  <si>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</si>
  <si>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</si>
  <si>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</si>
  <si>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</si>
  <si>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</si>
  <si>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</si>
  <si>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</si>
  <si>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</si>
  <si>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</si>
  <si>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</si>
  <si>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</si>
  <si>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</si>
  <si>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</si>
  <si>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</si>
  <si>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</si>
  <si>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</si>
  <si>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</si>
  <si>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</si>
  <si>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</si>
  <si>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</si>
  <si>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</si>
  <si>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</si>
  <si>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</si>
  <si>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</si>
  <si>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</si>
  <si>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</si>
  <si>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</si>
  <si>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</si>
  <si>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</si>
  <si>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</si>
  <si>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</si>
  <si>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</si>
  <si>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</si>
  <si>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</si>
  <si>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</si>
  <si>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</si>
  <si>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</si>
  <si>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</si>
  <si>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</si>
  <si>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</si>
  <si>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</si>
  <si>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</si>
  <si>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</si>
  <si>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</si>
  <si>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</si>
  <si>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</si>
  <si>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</si>
  <si>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</si>
  <si>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</si>
  <si>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</si>
  <si>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</si>
  <si>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</si>
  <si>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</si>
  <si>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</si>
  <si>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</si>
  <si>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</si>
  <si>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</si>
  <si>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</si>
  <si>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</si>
  <si>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</si>
  <si>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</si>
  <si>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</si>
  <si>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</si>
  <si>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</si>
  <si>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</si>
  <si>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</si>
  <si>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</si>
  <si>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</si>
  <si>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</si>
  <si>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</si>
  <si>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</si>
  <si>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</si>
  <si>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</si>
  <si>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</si>
  <si>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</si>
  <si>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</si>
  <si>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</si>
  <si>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</si>
  <si>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</si>
  <si>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</si>
  <si>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</si>
  <si>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</si>
  <si>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</si>
  <si>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</si>
  <si>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</si>
  <si>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</si>
  <si>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</si>
  <si>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</si>
  <si>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</si>
  <si>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</si>
  <si>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</si>
  <si>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</si>
  <si>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</si>
  <si>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</si>
  <si>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</si>
  <si>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</si>
  <si>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</si>
  <si>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</si>
  <si>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</si>
  <si>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</si>
  <si>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</si>
  <si>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</si>
  <si>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</si>
  <si>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</si>
  <si>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</si>
  <si>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</si>
  <si>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</si>
  <si>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</si>
  <si>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</si>
  <si>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</si>
  <si>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</si>
  <si>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</si>
  <si>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</si>
  <si>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</si>
  <si>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</si>
  <si>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</si>
  <si>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</si>
  <si>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</si>
  <si>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</si>
  <si>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</si>
  <si>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</si>
  <si>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</si>
  <si>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</si>
  <si>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</si>
  <si>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</si>
  <si>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</si>
  <si>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</si>
  <si>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</si>
  <si>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</si>
  <si>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</si>
  <si>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</si>
  <si>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</si>
  <si>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</si>
  <si>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</si>
  <si>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</si>
  <si>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</si>
  <si>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</si>
  <si>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</si>
  <si>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</si>
  <si>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</si>
  <si>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</si>
  <si>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</si>
  <si>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</si>
  <si>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</si>
  <si>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</si>
  <si>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</si>
  <si>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</si>
  <si>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</si>
  <si>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</si>
  <si>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</si>
  <si>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</si>
  <si>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</si>
  <si>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</si>
  <si>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</si>
  <si>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</si>
  <si>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</si>
  <si>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</si>
  <si>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</si>
  <si>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</si>
  <si>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</si>
  <si>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</si>
  <si>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</si>
  <si>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</si>
  <si>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</si>
  <si>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</si>
  <si>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</si>
  <si>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</si>
  <si>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</si>
  <si>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</si>
  <si>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</si>
  <si>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</si>
  <si>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</si>
  <si>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</si>
  <si>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</si>
  <si>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</si>
  <si>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</si>
  <si>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</si>
  <si>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</si>
  <si>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</si>
  <si>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</si>
  <si>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</si>
  <si>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</si>
  <si>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</si>
  <si>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</si>
  <si>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</si>
  <si>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</si>
  <si>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</si>
  <si>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</si>
  <si>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</si>
  <si>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</si>
  <si>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</si>
  <si>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</si>
  <si>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</si>
  <si>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</si>
  <si>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</si>
  <si>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</si>
  <si>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</si>
  <si>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</si>
  <si>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</si>
  <si>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</si>
  <si>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</si>
  <si>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</si>
  <si>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</si>
  <si>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</si>
  <si>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</si>
  <si>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</si>
  <si>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</si>
  <si>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</si>
  <si>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</si>
  <si>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</si>
  <si>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</si>
  <si>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</si>
  <si>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</si>
  <si>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</si>
  <si>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</si>
  <si>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</si>
  <si>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</si>
  <si>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</si>
  <si>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</si>
  <si>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</si>
  <si>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</si>
  <si>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</si>
  <si>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</si>
  <si>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</si>
  <si>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</si>
  <si>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</si>
  <si>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</si>
  <si>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</si>
  <si>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</si>
  <si>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</si>
  <si>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</si>
  <si>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</si>
  <si>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</si>
  <si>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</si>
  <si>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</si>
  <si>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</si>
  <si>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</si>
  <si>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</si>
  <si>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</si>
  <si>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</si>
  <si>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</si>
  <si>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</si>
  <si>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</si>
  <si>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</si>
  <si>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</si>
  <si>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</si>
  <si>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</si>
  <si>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</si>
  <si>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</si>
  <si>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</si>
  <si>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</si>
  <si>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</si>
  <si>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</si>
  <si>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</si>
  <si>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</si>
  <si>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</si>
  <si>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</si>
  <si>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</si>
  <si>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</si>
  <si>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</si>
  <si>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</si>
  <si>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</si>
  <si>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</si>
  <si>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</si>
  <si>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</si>
  <si>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</si>
  <si>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</si>
  <si>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</si>
  <si>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</si>
  <si>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</si>
  <si>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</si>
  <si>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</si>
  <si>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</si>
  <si>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</si>
  <si>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</si>
  <si>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</si>
  <si>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</si>
  <si>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</si>
  <si>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</si>
  <si>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</si>
  <si>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</si>
  <si>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</si>
  <si>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</si>
  <si>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</si>
  <si>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</si>
  <si>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</si>
  <si>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</si>
  <si>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</si>
  <si>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</si>
  <si>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</si>
  <si>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</si>
  <si>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</si>
  <si>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</si>
  <si>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</si>
  <si>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</si>
  <si>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</si>
  <si>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</si>
  <si>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</si>
  <si>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</si>
  <si>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</si>
  <si>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</si>
  <si>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</si>
  <si>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</si>
  <si>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</si>
  <si>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</si>
  <si>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</si>
  <si>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</si>
  <si>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</si>
  <si>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</si>
  <si>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</si>
  <si>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</si>
  <si>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</si>
  <si>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</si>
  <si>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</si>
  <si>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</si>
  <si>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</si>
  <si>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</si>
  <si>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</si>
  <si>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</si>
  <si>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</si>
  <si>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</si>
  <si>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</si>
  <si>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</si>
  <si>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</si>
  <si>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</si>
  <si>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</si>
  <si>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</si>
  <si>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</si>
  <si>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</si>
  <si>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</si>
  <si>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</si>
  <si>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</si>
  <si>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</si>
  <si>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</si>
  <si>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</si>
  <si>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</si>
  <si>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</si>
  <si>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</si>
  <si>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</si>
  <si>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</si>
  <si>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</si>
  <si>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</si>
  <si>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</si>
  <si>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</si>
  <si>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</si>
  <si>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</si>
  <si>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</si>
  <si>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</si>
  <si>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</si>
  <si>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</si>
  <si>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</si>
  <si>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</si>
  <si>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</si>
  <si>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</si>
  <si>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</si>
  <si>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</si>
  <si>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</si>
  <si>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</si>
  <si>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</si>
  <si>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</si>
  <si>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</si>
  <si>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</si>
  <si>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</si>
  <si>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</si>
  <si>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</si>
  <si>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</si>
  <si>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</si>
  <si>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</si>
  <si>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</si>
  <si>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</si>
  <si>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</si>
  <si>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</si>
  <si>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</si>
  <si>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</si>
  <si>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</si>
  <si>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</si>
  <si>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</si>
  <si>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</si>
  <si>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</si>
  <si>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</si>
  <si>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</si>
  <si>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</si>
  <si>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</si>
  <si>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</si>
  <si>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</si>
  <si>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</si>
  <si>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</si>
  <si>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</si>
  <si>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</si>
  <si>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</si>
  <si>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</si>
  <si>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</si>
  <si>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</si>
  <si>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</si>
  <si>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</si>
  <si>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</si>
  <si>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</si>
  <si>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</si>
  <si>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</si>
  <si>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</si>
  <si>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</si>
  <si>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</si>
  <si>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</si>
  <si>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</si>
  <si>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</si>
  <si>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</si>
  <si>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</si>
  <si>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</si>
  <si>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</si>
  <si>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</si>
  <si>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</si>
  <si>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</si>
  <si>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</si>
  <si>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</si>
  <si>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</si>
  <si>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</si>
  <si>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</si>
  <si>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</si>
  <si>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</si>
  <si>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</si>
  <si>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</si>
  <si>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</si>
  <si>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</si>
  <si>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</si>
  <si>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</si>
  <si>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</si>
  <si>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</si>
  <si>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</si>
  <si>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</si>
  <si>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</si>
  <si>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</si>
  <si>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</si>
  <si>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</si>
  <si>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</si>
  <si>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</si>
  <si>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</si>
  <si>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</si>
  <si>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</si>
  <si>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</si>
  <si>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</si>
  <si>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</si>
  <si>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</si>
  <si>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</si>
  <si>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</si>
  <si>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</si>
  <si>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</si>
  <si>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</si>
  <si>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</si>
  <si>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</si>
  <si>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</si>
  <si>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</si>
  <si>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</si>
  <si>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</si>
  <si>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</si>
  <si>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</si>
  <si>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</si>
  <si>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</si>
  <si>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</si>
  <si>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</si>
  <si>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</si>
  <si>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</si>
  <si>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</si>
  <si>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</si>
  <si>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</si>
  <si>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</si>
  <si>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</si>
  <si>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</si>
  <si>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</si>
  <si>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</si>
  <si>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</si>
  <si>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</si>
  <si>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</si>
  <si>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</si>
  <si>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</si>
  <si>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</si>
  <si>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</si>
  <si>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</si>
  <si>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</si>
  <si>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</si>
  <si>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</si>
  <si>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</si>
  <si>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</si>
  <si>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</si>
  <si>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</si>
  <si>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</si>
  <si>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</si>
  <si>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</si>
  <si>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</si>
  <si>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</si>
  <si>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</si>
  <si>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</si>
  <si>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</si>
  <si>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</si>
  <si>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</si>
  <si>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</si>
  <si>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</si>
  <si>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</si>
  <si>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</si>
  <si>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</si>
  <si>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</si>
  <si>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</si>
  <si>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</si>
  <si>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</si>
  <si>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</si>
  <si>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</si>
  <si>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</si>
  <si>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</si>
  <si>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</si>
  <si>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</si>
  <si>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</si>
  <si>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</si>
  <si>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</si>
  <si>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</si>
  <si>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</si>
  <si>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</si>
  <si>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</si>
  <si>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</si>
  <si>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</si>
  <si>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</si>
  <si>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</si>
  <si>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</si>
  <si>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</si>
  <si>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</si>
  <si>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</si>
  <si>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</si>
  <si>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</si>
  <si>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</si>
  <si>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</si>
  <si>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</si>
  <si>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</si>
  <si>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</si>
  <si>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</si>
  <si>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</si>
  <si>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</si>
  <si>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</si>
  <si>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</si>
  <si>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</si>
  <si>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</si>
  <si>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</si>
  <si>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</si>
  <si>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</si>
  <si>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</si>
  <si>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</si>
  <si>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</si>
  <si>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</si>
  <si>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</si>
  <si>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</si>
  <si>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</si>
  <si>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</si>
  <si>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</si>
  <si>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</si>
  <si>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</si>
  <si>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</si>
  <si>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</si>
  <si>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</si>
  <si>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</si>
  <si>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</si>
  <si>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</si>
  <si>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</si>
  <si>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</si>
  <si>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</si>
  <si>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</si>
  <si>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</si>
  <si>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</si>
  <si>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</si>
  <si>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</si>
  <si>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</si>
  <si>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</si>
  <si>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</si>
  <si>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</si>
  <si>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</si>
  <si>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</si>
  <si>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</si>
  <si>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</si>
  <si>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</si>
  <si>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</si>
  <si>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</si>
  <si>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</si>
  <si>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</si>
  <si>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</si>
  <si>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</si>
  <si>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</si>
  <si>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</si>
  <si>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</si>
  <si>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</si>
  <si>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</si>
  <si>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</si>
  <si>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</si>
  <si>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</si>
  <si>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</si>
  <si>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</si>
  <si>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</si>
  <si>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</si>
  <si>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</si>
  <si>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</si>
  <si>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</si>
  <si>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</si>
  <si>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</si>
  <si>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</si>
  <si>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</si>
  <si>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</si>
  <si>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</si>
  <si>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</si>
  <si>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</si>
  <si>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</si>
  <si>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</si>
  <si>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</si>
  <si>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</si>
  <si>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</si>
  <si>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</si>
  <si>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</si>
  <si>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</si>
  <si>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</si>
  <si>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</si>
  <si>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</si>
  <si>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</si>
  <si>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</si>
  <si>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</si>
  <si>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</si>
  <si>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</si>
  <si>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</si>
  <si>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</si>
  <si>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</si>
  <si>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</si>
  <si>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</si>
  <si>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</si>
  <si>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</si>
  <si>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</si>
  <si>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</si>
  <si>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</si>
  <si>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</si>
  <si>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</si>
  <si>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</si>
  <si>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</si>
  <si>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</si>
  <si>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</si>
  <si>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</si>
  <si>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</si>
  <si>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</si>
  <si>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</si>
  <si>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</si>
  <si>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</si>
  <si>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</si>
  <si>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</si>
  <si>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</si>
  <si>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</si>
  <si>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</si>
  <si>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</si>
  <si>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</si>
  <si>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</si>
  <si>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</si>
  <si>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</si>
  <si>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</si>
  <si>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</si>
  <si>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</si>
  <si>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</si>
  <si>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</si>
  <si>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</si>
  <si>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</si>
  <si>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</si>
  <si>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</si>
  <si>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</si>
  <si>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</si>
  <si>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</si>
  <si>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</si>
  <si>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</si>
  <si>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</si>
  <si>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</si>
  <si>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</si>
  <si>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</si>
  <si>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</si>
  <si>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</si>
  <si>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</si>
  <si>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</si>
  <si>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</si>
  <si>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</si>
  <si>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</si>
  <si>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</si>
  <si>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</si>
  <si>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</si>
  <si>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</si>
  <si>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</si>
  <si>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</si>
  <si>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</si>
  <si>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</si>
  <si>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</si>
  <si>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</si>
  <si>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</si>
  <si>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</si>
  <si>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</si>
  <si>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</si>
  <si>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</si>
  <si>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</si>
  <si>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</si>
  <si>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</si>
  <si>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</si>
  <si>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</si>
  <si>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</si>
  <si>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</si>
  <si>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</si>
  <si>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</si>
  <si>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</si>
  <si>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</si>
  <si>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</si>
  <si>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</si>
  <si>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</si>
  <si>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</si>
  <si>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</si>
  <si>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</si>
  <si>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</si>
  <si>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</si>
  <si>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</si>
  <si>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</si>
  <si>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</si>
  <si>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</si>
  <si>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</si>
  <si>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</si>
  <si>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</si>
  <si>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</si>
  <si>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</si>
  <si>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</si>
  <si>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</si>
  <si>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</si>
  <si>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</si>
  <si>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</si>
  <si>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</si>
  <si>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</si>
  <si>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</si>
  <si>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</si>
  <si>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</si>
  <si>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</si>
  <si>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</si>
  <si>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</si>
  <si>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</si>
  <si>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</si>
  <si>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</si>
  <si>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</si>
  <si>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</si>
  <si>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</si>
  <si>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</si>
  <si>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</si>
  <si>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</si>
  <si>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</si>
  <si>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</si>
  <si>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</si>
  <si>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</si>
  <si>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</si>
  <si>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</si>
  <si>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</si>
  <si>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</si>
  <si>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</si>
  <si>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</si>
  <si>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</si>
  <si>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</si>
  <si>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</si>
  <si>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</si>
  <si>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</si>
  <si>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</si>
  <si>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</si>
  <si>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</si>
  <si>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</si>
  <si>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</si>
  <si>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</si>
  <si>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</si>
  <si>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</si>
  <si>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</si>
  <si>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</si>
  <si>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</si>
  <si>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</si>
  <si>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</si>
  <si>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</si>
  <si>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</si>
  <si>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</si>
  <si>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</si>
  <si>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</si>
  <si>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</si>
  <si>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</si>
  <si>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</si>
  <si>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</si>
  <si>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</si>
  <si>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</si>
  <si>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</si>
  <si>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</si>
  <si>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</si>
  <si>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</si>
  <si>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</si>
  <si>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</si>
  <si>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</si>
  <si>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</si>
  <si>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</si>
  <si>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</si>
  <si>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</si>
  <si>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</si>
  <si>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</si>
  <si>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</si>
  <si>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</si>
  <si>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</si>
  <si>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</si>
  <si>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</si>
  <si>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</si>
  <si>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</si>
  <si>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</si>
  <si>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</si>
  <si>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</si>
  <si>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</si>
  <si>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</si>
  <si>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</si>
  <si>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</si>
  <si>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</si>
  <si>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</si>
  <si>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</si>
  <si>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</si>
  <si>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</si>
  <si>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</si>
  <si>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</si>
  <si>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</si>
  <si>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</si>
  <si>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</si>
  <si>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</si>
  <si>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</si>
  <si>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</si>
  <si>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</si>
  <si>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</si>
  <si>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</si>
  <si>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</si>
  <si>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</si>
  <si>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</si>
  <si>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</si>
  <si>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</si>
  <si>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</si>
  <si>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</si>
  <si>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</si>
  <si>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</si>
  <si>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</si>
  <si>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</si>
  <si>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</si>
  <si>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</si>
  <si>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</si>
  <si>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</si>
  <si>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</si>
  <si>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</si>
  <si>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</si>
  <si>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</si>
  <si>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</si>
  <si>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</si>
  <si>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</si>
  <si>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</si>
  <si>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</si>
  <si>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</si>
  <si>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</si>
  <si>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</si>
  <si>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</si>
  <si>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</si>
  <si>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</si>
  <si>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</si>
  <si>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</si>
  <si>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</si>
  <si>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</si>
  <si>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</si>
  <si>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</si>
  <si>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</si>
  <si>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</si>
  <si>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</si>
  <si>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</si>
  <si>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</si>
  <si>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</si>
  <si>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</si>
  <si>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</si>
  <si>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</si>
  <si>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</si>
  <si>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</si>
  <si>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</si>
  <si>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</si>
  <si>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</si>
  <si>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</si>
  <si>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</si>
  <si>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</si>
  <si>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</si>
  <si>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</si>
  <si>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</si>
  <si>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</si>
  <si>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</si>
  <si>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</si>
  <si>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</si>
  <si>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</si>
  <si>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</si>
  <si>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</si>
  <si>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</si>
  <si>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</si>
  <si>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</si>
  <si>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</si>
  <si>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</si>
  <si>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</si>
  <si>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</si>
  <si>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</si>
  <si>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</si>
  <si>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</si>
  <si>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</si>
  <si>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</si>
  <si>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</si>
  <si>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</si>
  <si>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</si>
  <si>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</si>
  <si>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</si>
  <si>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</si>
  <si>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</si>
  <si>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</si>
  <si>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</si>
  <si>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</si>
  <si>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</si>
  <si>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</si>
  <si>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</si>
  <si>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</si>
  <si>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</si>
  <si>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</si>
  <si>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</si>
  <si>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</si>
  <si>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</si>
  <si>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</si>
  <si>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</si>
  <si>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</si>
  <si>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</si>
  <si>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</si>
  <si>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</si>
  <si>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</si>
  <si>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</si>
  <si>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</si>
  <si>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</si>
  <si>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</si>
  <si>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</si>
  <si>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</si>
  <si>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</si>
  <si>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</si>
  <si>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</si>
  <si>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</si>
  <si>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</si>
  <si>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</si>
  <si>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</si>
  <si>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</si>
  <si>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</si>
  <si>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</si>
  <si>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</si>
  <si>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</si>
  <si>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</si>
  <si>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</si>
  <si>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</si>
  <si>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</si>
  <si>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</si>
  <si>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</si>
  <si>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</si>
  <si>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</si>
  <si>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</si>
  <si>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</si>
  <si>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</si>
  <si>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</si>
  <si>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</si>
  <si>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</si>
  <si>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</si>
  <si>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</si>
  <si>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</si>
  <si>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</si>
  <si>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</si>
  <si>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</si>
  <si>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</si>
  <si>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</si>
  <si>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</si>
  <si>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</si>
  <si>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</si>
  <si>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</si>
  <si>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</si>
  <si>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</si>
  <si>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</si>
  <si>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</si>
  <si>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</si>
  <si>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</si>
  <si>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</si>
  <si>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</si>
  <si>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</si>
  <si>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</si>
  <si>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</si>
  <si>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</si>
  <si>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</si>
  <si>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</si>
  <si>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</si>
  <si>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</si>
  <si>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</si>
  <si>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</si>
  <si>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</si>
  <si>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</si>
  <si>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</si>
  <si>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</si>
  <si>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</si>
  <si>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</si>
  <si>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</si>
  <si>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</si>
  <si>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</si>
  <si>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</si>
  <si>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</si>
  <si>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</si>
  <si>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</si>
  <si>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</si>
  <si>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</si>
  <si>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</si>
  <si>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</si>
  <si>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</si>
  <si>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</si>
  <si>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</si>
  <si>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</si>
  <si>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</si>
  <si>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</si>
  <si>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</si>
  <si>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</si>
  <si>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</si>
  <si>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</si>
  <si>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</si>
  <si>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</si>
  <si>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</si>
  <si>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</si>
  <si>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</si>
  <si>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</si>
  <si>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</si>
  <si>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</si>
  <si>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</si>
  <si>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</si>
  <si>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</si>
  <si>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</si>
  <si>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</si>
  <si>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</si>
  <si>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</si>
  <si>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</si>
  <si>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</si>
  <si>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</si>
  <si>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</si>
  <si>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</si>
  <si>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</si>
  <si>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</si>
  <si>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</si>
  <si>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</si>
  <si>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</si>
  <si>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</si>
  <si>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</si>
  <si>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</si>
  <si>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</si>
  <si>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</si>
  <si>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</si>
  <si>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</si>
  <si>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</si>
  <si>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</si>
  <si>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</si>
  <si>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</si>
  <si>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</si>
  <si>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</si>
  <si>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</si>
  <si>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</si>
  <si>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</si>
  <si>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</si>
  <si>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</si>
  <si>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</si>
  <si>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</si>
  <si>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</si>
  <si>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</si>
  <si>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</si>
  <si>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</si>
  <si>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</si>
  <si>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</si>
  <si>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</si>
  <si>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</si>
  <si>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</si>
  <si>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</si>
  <si>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</si>
  <si>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</si>
  <si>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</si>
  <si>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</si>
  <si>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</si>
  <si>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</si>
  <si>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</si>
  <si>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</si>
  <si>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</si>
  <si>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</si>
  <si>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</si>
  <si>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</si>
  <si>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</si>
  <si>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</si>
  <si>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</si>
  <si>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</si>
  <si>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</si>
  <si>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</si>
  <si>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</si>
  <si>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</si>
  <si>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</si>
  <si>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</si>
  <si>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</si>
  <si>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</si>
  <si>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</si>
  <si>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</si>
  <si>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</si>
  <si>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</si>
  <si>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</si>
  <si>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</si>
  <si>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</si>
  <si>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</si>
  <si>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</si>
  <si>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</si>
  <si>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</si>
  <si>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</si>
  <si>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</si>
  <si>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</si>
  <si>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</si>
  <si>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</si>
  <si>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</si>
  <si>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</si>
  <si>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</si>
  <si>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</si>
  <si>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</si>
  <si>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</si>
  <si>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</si>
  <si>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</si>
  <si>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</si>
  <si>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</si>
  <si>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</si>
  <si>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</si>
  <si>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</si>
  <si>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</si>
  <si>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</si>
  <si>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</si>
  <si>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</si>
  <si>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</si>
  <si>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</si>
  <si>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</si>
  <si>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</si>
  <si>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</si>
  <si>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</si>
  <si>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</si>
  <si>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</si>
  <si>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</si>
  <si>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</si>
  <si>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</si>
  <si>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</si>
  <si>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</si>
  <si>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</si>
  <si>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</si>
  <si>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</si>
  <si>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</si>
  <si>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</si>
  <si>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</si>
  <si>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</si>
  <si>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</si>
  <si>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</si>
  <si>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</si>
  <si>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</si>
  <si>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</si>
  <si>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</si>
  <si>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</si>
  <si>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</si>
  <si>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</si>
  <si>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</si>
  <si>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</si>
  <si>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</si>
  <si>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</si>
  <si>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</si>
  <si>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</si>
  <si>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</si>
  <si>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</si>
  <si>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</si>
  <si>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</si>
  <si>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</si>
  <si>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</si>
  <si>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</si>
  <si>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</si>
  <si>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</si>
  <si>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</si>
  <si>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</si>
  <si>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</si>
  <si>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</si>
  <si>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</si>
  <si>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</si>
  <si>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</si>
  <si>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</si>
  <si>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</si>
  <si>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</si>
  <si>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</si>
  <si>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</si>
  <si>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</si>
  <si>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</si>
  <si>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</si>
  <si>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</si>
  <si>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</si>
  <si>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</si>
  <si>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</si>
  <si>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</si>
  <si>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</si>
  <si>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</si>
  <si>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</si>
  <si>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</si>
  <si>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</si>
  <si>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</si>
  <si>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</si>
  <si>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</si>
  <si>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</si>
  <si>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</si>
  <si>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</si>
  <si>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</si>
  <si>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</si>
  <si>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</si>
  <si>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</si>
  <si>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</si>
  <si>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</si>
  <si>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</si>
  <si>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</si>
  <si>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</si>
  <si>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</si>
  <si>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</si>
  <si>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</si>
  <si>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</si>
  <si>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</si>
  <si>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</si>
  <si>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</si>
  <si>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</si>
  <si>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</si>
  <si>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</si>
  <si>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</si>
  <si>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</si>
  <si>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</si>
  <si>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</si>
  <si>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</si>
  <si>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</si>
  <si>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</si>
  <si>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</si>
  <si>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</si>
  <si>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</si>
  <si>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</si>
  <si>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</si>
  <si>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</si>
  <si>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</si>
  <si>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</si>
  <si>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</si>
  <si>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</si>
  <si>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</si>
  <si>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</si>
  <si>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</si>
  <si>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</si>
  <si>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</si>
  <si>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</si>
  <si>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</si>
  <si>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</si>
  <si>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</si>
  <si>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</si>
  <si>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</si>
  <si>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</si>
  <si>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</si>
  <si>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</si>
  <si>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</si>
  <si>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</si>
  <si>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</si>
  <si>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</si>
  <si>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</si>
  <si>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</si>
  <si>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</si>
  <si>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</si>
  <si>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</si>
  <si>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</si>
  <si>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</si>
  <si>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</si>
  <si>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</si>
  <si>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</si>
  <si>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</si>
  <si>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</si>
  <si>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</si>
  <si>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</si>
  <si>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</si>
  <si>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</si>
  <si>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</si>
  <si>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</si>
  <si>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</si>
  <si>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</si>
  <si>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</si>
  <si>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</si>
  <si>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</si>
  <si>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</si>
  <si>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</si>
  <si>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</si>
  <si>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</si>
  <si>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</si>
  <si>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</si>
  <si>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</si>
  <si>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</si>
  <si>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</si>
  <si>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</si>
  <si>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</si>
  <si>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</si>
  <si>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</si>
  <si>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</si>
  <si>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</si>
  <si>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</si>
  <si>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</si>
  <si>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</si>
  <si>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</si>
  <si>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</si>
  <si>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</si>
  <si>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</si>
  <si>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</si>
  <si>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</si>
  <si>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</si>
  <si>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</si>
  <si>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</si>
  <si>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</si>
  <si>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</si>
  <si>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</si>
  <si>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</si>
  <si>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</si>
  <si>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</si>
  <si>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</si>
  <si>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</si>
  <si>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</si>
  <si>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</si>
  <si>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</si>
  <si>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</si>
  <si>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</si>
  <si>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</si>
  <si>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</si>
  <si>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</si>
  <si>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</si>
  <si>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</si>
  <si>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</si>
  <si>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</si>
  <si>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</si>
  <si>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</si>
  <si>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</si>
  <si>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</si>
  <si>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</si>
  <si>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</si>
  <si>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</si>
  <si>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</si>
  <si>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</si>
  <si>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</si>
  <si>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</si>
  <si>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</si>
  <si>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</si>
  <si>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</si>
  <si>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</si>
  <si>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</si>
  <si>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</si>
  <si>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</si>
  <si>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</si>
  <si>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</si>
  <si>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</si>
  <si>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</si>
  <si>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</si>
  <si>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</si>
  <si>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</si>
  <si>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</si>
  <si>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</si>
  <si>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</si>
  <si>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</si>
  <si>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</si>
  <si>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</si>
  <si>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</si>
  <si>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</si>
  <si>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</si>
  <si>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</si>
  <si>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</si>
  <si>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</si>
  <si>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</si>
  <si>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</si>
  <si>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</si>
  <si>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</si>
  <si>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</si>
  <si>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</si>
  <si>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</si>
  <si>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</si>
  <si>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</si>
  <si>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</si>
  <si>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</si>
  <si>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</si>
  <si>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</si>
  <si>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</si>
  <si>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</si>
  <si>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</si>
  <si>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</si>
  <si>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</si>
  <si>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</si>
  <si>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</si>
  <si>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</si>
  <si>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</si>
  <si>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</si>
  <si>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</si>
  <si>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</si>
  <si>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</si>
  <si>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</si>
  <si>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</si>
  <si>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</si>
  <si>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</si>
  <si>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</si>
  <si>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</si>
  <si>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</si>
  <si>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</si>
  <si>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</si>
  <si>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</si>
  <si>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</si>
  <si>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</si>
  <si>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</si>
  <si>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</si>
  <si>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</si>
  <si>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</si>
  <si>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</si>
  <si>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</si>
  <si>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</si>
  <si>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</si>
  <si>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</si>
  <si>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</si>
  <si>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</si>
  <si>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</si>
  <si>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</si>
  <si>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</si>
  <si>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</si>
  <si>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</si>
  <si>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</si>
  <si>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</si>
  <si>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</si>
  <si>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</si>
  <si>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</si>
  <si>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</si>
  <si>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</si>
  <si>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</si>
  <si>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</si>
  <si>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</si>
  <si>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</si>
  <si>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</si>
  <si>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</si>
  <si>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</si>
  <si>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</si>
  <si>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</si>
  <si>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</si>
  <si>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</si>
  <si>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</si>
  <si>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</si>
  <si>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</si>
  <si>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</si>
  <si>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</si>
  <si>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</si>
  <si>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</si>
  <si>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</si>
  <si>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</si>
  <si>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</si>
  <si>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</si>
  <si>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</si>
  <si>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</si>
  <si>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</si>
  <si>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</si>
  <si>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</si>
  <si>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</si>
  <si>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</si>
  <si>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</si>
  <si>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</si>
  <si>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</si>
  <si>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</si>
  <si>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</si>
  <si>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</si>
  <si>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</si>
  <si>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</si>
  <si>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</si>
  <si>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</si>
  <si>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</si>
  <si>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</si>
  <si>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</si>
  <si>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</si>
  <si>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</si>
  <si>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</si>
  <si>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</si>
  <si>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</si>
  <si>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</si>
  <si>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</si>
  <si>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</si>
  <si>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</si>
  <si>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</si>
  <si>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</si>
  <si>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</si>
  <si>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</si>
  <si>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</si>
  <si>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</si>
  <si>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</si>
  <si>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</si>
  <si>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</si>
  <si>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</si>
  <si>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</si>
  <si>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</si>
  <si>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</si>
  <si>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</si>
  <si>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</si>
  <si>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</si>
  <si>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</si>
  <si>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</si>
  <si>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</si>
  <si>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</si>
  <si>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</si>
  <si>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</si>
  <si>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</si>
  <si>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</si>
  <si>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</si>
  <si>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</si>
  <si>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</si>
  <si>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</si>
  <si>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</si>
  <si>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</si>
  <si>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</si>
  <si>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</si>
  <si>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</si>
  <si>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</si>
  <si>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</si>
  <si>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</si>
  <si>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</si>
  <si>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</si>
  <si>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</si>
  <si>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</si>
  <si>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</si>
  <si>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</si>
  <si>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</si>
  <si>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</si>
  <si>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</si>
  <si>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</si>
  <si>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</si>
  <si>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</si>
  <si>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</si>
  <si>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</si>
  <si>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</si>
  <si>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</si>
  <si>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</si>
  <si>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</si>
  <si>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</si>
  <si>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</si>
  <si>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</si>
  <si>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</si>
  <si>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</si>
  <si>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</si>
  <si>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</si>
  <si>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</si>
  <si>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</si>
  <si>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</si>
  <si>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</si>
  <si>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</si>
  <si>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</si>
  <si>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</si>
  <si>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</si>
  <si>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</si>
  <si>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</si>
  <si>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</si>
  <si>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</si>
  <si>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</si>
  <si>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</si>
  <si>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</si>
  <si>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</si>
  <si>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</si>
  <si>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</si>
  <si>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</si>
  <si>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</si>
  <si>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</si>
  <si>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</si>
  <si>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</si>
  <si>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</si>
  <si>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</si>
  <si>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</si>
  <si>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</si>
  <si>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</si>
  <si>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</si>
  <si>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</si>
  <si>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</si>
  <si>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</si>
  <si>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</si>
  <si>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</si>
  <si>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</si>
  <si>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</si>
  <si>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</si>
  <si>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</si>
  <si>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</si>
  <si>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</si>
  <si>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</si>
  <si>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</si>
  <si>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</si>
  <si>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</si>
  <si>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</si>
  <si>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</si>
  <si>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</si>
  <si>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</si>
  <si>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</si>
  <si>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</si>
  <si>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</si>
  <si>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</si>
  <si>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</si>
  <si>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</si>
  <si>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</si>
  <si>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</si>
  <si>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</si>
  <si>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</si>
  <si>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</si>
  <si>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</si>
  <si>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</si>
  <si>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</si>
  <si>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</si>
  <si>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</si>
  <si>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</si>
  <si>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</si>
  <si>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</si>
  <si>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</si>
  <si>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</si>
  <si>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</si>
  <si>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</si>
  <si>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</si>
  <si>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</si>
  <si>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</si>
  <si>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</si>
  <si>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</si>
  <si>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</si>
  <si>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</si>
  <si>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</si>
  <si>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</si>
  <si>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</si>
  <si>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</si>
  <si>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</si>
  <si>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</si>
  <si>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</si>
  <si>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</si>
  <si>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</si>
  <si>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</si>
  <si>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</si>
  <si>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</si>
  <si>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</si>
  <si>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</si>
  <si>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</si>
  <si>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</si>
  <si>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</si>
  <si>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</si>
  <si>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</si>
  <si>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</si>
  <si>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</si>
  <si>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</si>
  <si>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</si>
  <si>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</si>
  <si>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</si>
  <si>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</si>
  <si>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</si>
  <si>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</si>
  <si>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</si>
  <si>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</si>
  <si>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</si>
  <si>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</si>
  <si>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</si>
  <si>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</si>
  <si>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</si>
  <si>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</si>
  <si>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</si>
  <si>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</si>
  <si>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</si>
  <si>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</si>
  <si>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</si>
  <si>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</si>
  <si>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</si>
  <si>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</si>
  <si>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</si>
  <si>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</si>
  <si>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</si>
  <si>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</si>
  <si>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</si>
  <si>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</si>
  <si>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</si>
  <si>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</si>
  <si>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</si>
  <si>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</si>
  <si>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</si>
  <si>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</si>
  <si>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</si>
  <si>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</si>
  <si>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</si>
  <si>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</si>
  <si>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</si>
  <si>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</si>
  <si>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</si>
  <si>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</si>
  <si>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</si>
  <si>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</si>
  <si>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</si>
  <si>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</si>
  <si>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</si>
  <si>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</si>
  <si>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</si>
  <si>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</si>
  <si>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</si>
  <si>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</si>
  <si>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</si>
  <si>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</si>
  <si>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</si>
  <si>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</si>
  <si>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</si>
  <si>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</si>
  <si>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</si>
  <si>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</si>
  <si>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</si>
  <si>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</si>
  <si>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</si>
  <si>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</si>
  <si>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</si>
  <si>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</si>
  <si>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</si>
  <si>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</si>
  <si>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</si>
  <si>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</si>
  <si>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</si>
  <si>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</si>
  <si>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</si>
  <si>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</si>
  <si>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</si>
  <si>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</si>
  <si>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</si>
  <si>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</si>
  <si>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</si>
  <si>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</si>
  <si>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</si>
  <si>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</si>
  <si>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</si>
  <si>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</si>
  <si>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</si>
  <si>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</si>
  <si>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</si>
  <si>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</si>
  <si>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</si>
  <si>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</si>
  <si>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</si>
  <si>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</si>
  <si>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</si>
  <si>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</si>
  <si>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</si>
  <si>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</si>
  <si>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</si>
  <si>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</si>
  <si>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</si>
  <si>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</si>
  <si>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</si>
  <si>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</si>
  <si>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</si>
  <si>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</si>
  <si>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</si>
  <si>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</si>
  <si>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</si>
  <si>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</si>
  <si>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</si>
  <si>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</si>
  <si>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</si>
  <si>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</si>
  <si>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</si>
  <si>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</si>
  <si>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</si>
  <si>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</si>
  <si>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</si>
  <si>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</si>
  <si>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</si>
  <si>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</si>
  <si>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</si>
  <si>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</si>
  <si>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</si>
  <si>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</si>
  <si>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</si>
  <si>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</si>
  <si>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</si>
  <si>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</si>
  <si>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</si>
  <si>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</si>
  <si>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</si>
  <si>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</si>
  <si>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</si>
  <si>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</si>
  <si>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</si>
  <si>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</si>
  <si>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</si>
  <si>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</si>
  <si>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</si>
  <si>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</si>
  <si>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</si>
  <si>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</si>
  <si>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</si>
  <si>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</si>
  <si>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</si>
  <si>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</si>
  <si>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</si>
  <si>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</si>
  <si>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</si>
  <si>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</si>
  <si>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</si>
  <si>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</si>
  <si>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</si>
  <si>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</si>
  <si>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</si>
  <si>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</si>
  <si>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</si>
  <si>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</si>
  <si>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</si>
  <si>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</si>
  <si>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</si>
  <si>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</si>
  <si>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</si>
  <si>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</si>
  <si>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</si>
  <si>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</si>
  <si>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</si>
  <si>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</si>
  <si>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</si>
  <si>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</si>
  <si>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</si>
  <si>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</si>
  <si>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</si>
  <si>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</si>
  <si>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</si>
  <si>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</si>
  <si>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</si>
  <si>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</si>
  <si>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</si>
  <si>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</si>
  <si>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</si>
  <si>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</si>
  <si>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</si>
  <si>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</si>
  <si>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</si>
  <si>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</si>
  <si>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</si>
  <si>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</si>
  <si>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</si>
  <si>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</si>
  <si>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</si>
  <si>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</si>
  <si>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</si>
  <si>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</si>
  <si>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</si>
  <si>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</si>
  <si>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</si>
  <si>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</si>
  <si>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</si>
  <si>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</si>
  <si>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</si>
  <si>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</si>
  <si>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</si>
  <si>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</si>
  <si>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</si>
  <si>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</si>
  <si>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</si>
  <si>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</si>
  <si>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</si>
  <si>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</si>
  <si>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</si>
  <si>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</si>
  <si>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</si>
  <si>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</si>
  <si>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</si>
  <si>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</si>
  <si>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</si>
  <si>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</si>
  <si>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</si>
  <si>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</si>
  <si>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</si>
  <si>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</si>
  <si>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</si>
  <si>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</si>
  <si>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</si>
  <si>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</si>
  <si>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</si>
  <si>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</si>
  <si>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</si>
  <si>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</si>
  <si>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</si>
  <si>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</si>
  <si>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</si>
  <si>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</si>
  <si>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</si>
  <si>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</si>
  <si>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</si>
  <si>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</si>
  <si>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</si>
  <si>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</si>
  <si>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</si>
  <si>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</si>
  <si>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</si>
  <si>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</si>
  <si>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</si>
  <si>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</si>
  <si>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</si>
  <si>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</si>
  <si>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</si>
  <si>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</si>
  <si>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</si>
  <si>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</si>
  <si>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</si>
  <si>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</si>
  <si>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</si>
  <si>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</si>
  <si>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</si>
  <si>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</si>
  <si>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</si>
  <si>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</si>
  <si>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</si>
  <si>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</si>
  <si>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</si>
  <si>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</si>
  <si>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</si>
  <si>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</si>
  <si>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</si>
  <si>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</si>
  <si>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</si>
  <si>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</si>
  <si>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</si>
  <si>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</si>
  <si>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</si>
  <si>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</si>
  <si>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</si>
  <si>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</si>
  <si>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</si>
  <si>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</si>
  <si>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</si>
  <si>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</si>
  <si>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</si>
  <si>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</si>
  <si>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</si>
  <si>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</si>
  <si>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</si>
  <si>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</si>
  <si>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</si>
  <si>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</si>
  <si>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</si>
  <si>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</si>
  <si>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</si>
  <si>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</si>
  <si>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</si>
  <si>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</si>
  <si>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</si>
  <si>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</si>
  <si>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</si>
  <si>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</si>
  <si>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</si>
  <si>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</si>
  <si>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</si>
  <si>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</si>
  <si>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</si>
  <si>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</si>
  <si>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</si>
  <si>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</si>
  <si>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</si>
  <si>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</si>
  <si>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</si>
  <si>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</si>
  <si>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</si>
  <si>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</si>
  <si>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</si>
  <si>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</si>
  <si>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</si>
  <si>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</si>
  <si>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</si>
  <si>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</si>
  <si>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</si>
  <si>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</si>
  <si>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</si>
  <si>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</si>
  <si>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</si>
  <si>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</si>
  <si>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</si>
  <si>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</si>
  <si>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</si>
  <si>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</si>
  <si>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</si>
  <si>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</si>
  <si>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</si>
  <si>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</si>
  <si>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</si>
  <si>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</si>
  <si>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</si>
  <si>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</si>
  <si>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</si>
  <si>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</si>
  <si>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</si>
  <si>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</si>
  <si>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</si>
  <si>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</si>
  <si>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</si>
  <si>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</si>
  <si>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</si>
  <si>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</si>
  <si>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</si>
  <si>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</si>
  <si>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</si>
  <si>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</si>
  <si>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</si>
  <si>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</si>
  <si>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</si>
  <si>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</si>
  <si>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</si>
  <si>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</si>
  <si>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</si>
  <si>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</si>
  <si>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</si>
  <si>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</si>
  <si>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</si>
  <si>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</si>
  <si>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</si>
  <si>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</si>
  <si>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</si>
  <si>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</si>
  <si>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</si>
  <si>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</si>
  <si>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</si>
  <si>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</si>
  <si>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</si>
  <si>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</si>
  <si>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</si>
  <si>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</si>
  <si>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</si>
  <si>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</si>
  <si>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</si>
  <si>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</si>
  <si>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</si>
  <si>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</si>
  <si>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</si>
  <si>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</si>
  <si>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</si>
  <si>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</si>
  <si>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</si>
  <si>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</si>
  <si>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</si>
  <si>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</si>
  <si>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</si>
  <si>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</si>
  <si>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</si>
  <si>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</si>
  <si>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</si>
  <si>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</si>
  <si>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</si>
  <si>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</si>
  <si>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</si>
  <si>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</si>
  <si>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</si>
  <si>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</si>
  <si>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</si>
  <si>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</si>
  <si>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</si>
  <si>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</si>
  <si>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</si>
  <si>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</si>
  <si>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</si>
  <si>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</si>
  <si>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</si>
  <si>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</si>
  <si>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</si>
  <si>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</si>
  <si>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</si>
  <si>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</si>
  <si>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</si>
  <si>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</si>
  <si>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</si>
  <si>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</si>
  <si>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</si>
  <si>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</si>
  <si>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</si>
  <si>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</si>
  <si>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</si>
  <si>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</si>
  <si>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</si>
  <si>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</si>
  <si>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</si>
  <si>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</si>
  <si>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</si>
  <si>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</si>
  <si>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</si>
  <si>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</si>
  <si>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</si>
  <si>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</si>
  <si>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</si>
  <si>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</si>
  <si>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</si>
  <si>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</si>
  <si>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</si>
  <si>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</si>
  <si>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</si>
  <si>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</si>
  <si>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</si>
  <si>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</si>
  <si>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</si>
  <si>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</si>
  <si>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</si>
  <si>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</si>
  <si>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</si>
  <si>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</si>
  <si>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</si>
  <si>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</si>
  <si>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</si>
  <si>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</si>
  <si>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</si>
  <si>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</si>
  <si>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</si>
  <si>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</si>
  <si>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</si>
  <si>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</si>
  <si>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</si>
  <si>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</si>
  <si>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</si>
  <si>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</si>
  <si>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</si>
  <si>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</si>
  <si>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</si>
  <si>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</si>
  <si>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</si>
  <si>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</si>
  <si>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</si>
  <si>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</si>
  <si>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</si>
  <si>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</si>
  <si>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</si>
  <si>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</si>
  <si>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</si>
  <si>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</si>
  <si>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</si>
  <si>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</si>
  <si>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</si>
  <si>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</si>
  <si>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</si>
  <si>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</si>
  <si>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</si>
  <si>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</si>
  <si>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</si>
  <si>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</si>
  <si>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</si>
  <si>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</si>
  <si>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</si>
  <si>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</si>
  <si>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</si>
  <si>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</si>
  <si>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</si>
  <si>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</si>
  <si>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</si>
  <si>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</si>
  <si>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</si>
  <si>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</si>
  <si>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</si>
  <si>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</si>
  <si>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</si>
  <si>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</si>
  <si>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</si>
  <si>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</si>
  <si>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</si>
  <si>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</si>
  <si>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</si>
  <si>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</si>
  <si>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</si>
  <si>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</si>
  <si>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</si>
  <si>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</si>
  <si>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</si>
  <si>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</si>
  <si>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</si>
  <si>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</si>
  <si>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</si>
  <si>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</si>
  <si>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</si>
  <si>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</si>
  <si>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</si>
  <si>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</si>
  <si>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</si>
  <si>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</si>
  <si>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</si>
  <si>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</si>
  <si>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</si>
  <si>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</si>
  <si>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</si>
  <si>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</si>
  <si>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</si>
  <si>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</si>
  <si>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</si>
  <si>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</si>
  <si>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</si>
  <si>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</si>
  <si>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</si>
  <si>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</si>
  <si>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</si>
  <si>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</si>
  <si>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</si>
  <si>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</si>
  <si>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</si>
  <si>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</si>
  <si>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</si>
  <si>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</si>
  <si>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</si>
  <si>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</si>
  <si>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</si>
  <si>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</si>
  <si>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</si>
  <si>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</si>
  <si>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</si>
  <si>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</si>
  <si>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</si>
  <si>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</si>
  <si>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</si>
  <si>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</si>
  <si>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</si>
  <si>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</si>
  <si>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</si>
  <si>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</si>
  <si>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</si>
  <si>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</si>
  <si>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</si>
  <si>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</si>
  <si>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</si>
  <si>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</si>
  <si>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</si>
  <si>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</si>
  <si>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</si>
  <si>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</si>
  <si>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</si>
  <si>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</si>
  <si>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</si>
  <si>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</si>
  <si>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</si>
  <si>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</si>
  <si>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</si>
  <si>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</si>
  <si>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</si>
  <si>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</si>
  <si>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</si>
  <si>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</si>
  <si>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</si>
  <si>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</si>
  <si>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</si>
  <si>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</si>
  <si>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</si>
  <si>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</si>
  <si>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</si>
  <si>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</si>
  <si>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</si>
  <si>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</si>
  <si>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</si>
  <si>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</si>
  <si>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</si>
  <si>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</si>
  <si>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</si>
  <si>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</si>
  <si>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</si>
  <si>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</si>
  <si>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</si>
  <si>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</si>
  <si>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</si>
  <si>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</si>
  <si>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</si>
  <si>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</si>
  <si>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</si>
  <si>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</si>
  <si>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</si>
  <si>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</si>
  <si>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</si>
  <si>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</si>
  <si>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</si>
  <si>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</si>
  <si>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</si>
  <si>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</si>
  <si>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</si>
  <si>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</si>
  <si>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</si>
  <si>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</si>
  <si>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</si>
  <si>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</si>
  <si>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</si>
  <si>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</si>
  <si>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</si>
  <si>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</si>
  <si>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</si>
  <si>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</si>
  <si>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</si>
  <si>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</si>
  <si>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</si>
  <si>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</si>
  <si>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</si>
  <si>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</si>
  <si>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</si>
  <si>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</si>
  <si>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</si>
  <si>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</si>
  <si>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</si>
  <si>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</si>
  <si>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</si>
  <si>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</si>
  <si>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</si>
  <si>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</si>
  <si>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</si>
  <si>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</si>
  <si>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</si>
  <si>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</si>
  <si>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</si>
  <si>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</si>
  <si>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</si>
  <si>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</si>
  <si>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</si>
  <si>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</si>
  <si>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</si>
  <si>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</si>
  <si>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</si>
  <si>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</si>
  <si>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</si>
  <si>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</si>
  <si>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</si>
  <si>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</si>
  <si>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</si>
  <si>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</si>
  <si>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</si>
  <si>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</si>
  <si>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</si>
  <si>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</si>
  <si>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</si>
  <si>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</si>
  <si>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</si>
  <si>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</si>
  <si>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</si>
  <si>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</si>
  <si>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</si>
  <si>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</si>
  <si>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</si>
  <si>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</si>
  <si>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</si>
  <si>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</si>
  <si>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</si>
  <si>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</si>
  <si>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</si>
  <si>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</si>
  <si>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</si>
  <si>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</si>
  <si>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</si>
  <si>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</si>
  <si>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</si>
  <si>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</si>
  <si>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</si>
  <si>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</si>
  <si>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</si>
  <si>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</si>
  <si>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</si>
  <si>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</si>
  <si>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</si>
  <si>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</si>
  <si>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</si>
  <si>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</si>
  <si>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</si>
  <si>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</si>
  <si>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</si>
  <si>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</si>
  <si>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</si>
  <si>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</si>
  <si>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</si>
  <si>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</si>
  <si>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</si>
  <si>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</si>
  <si>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</si>
  <si>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</si>
  <si>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</si>
  <si>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</si>
  <si>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</si>
  <si>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</si>
  <si>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</si>
  <si>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</si>
  <si>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</si>
  <si>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</si>
  <si>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</si>
  <si>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</si>
  <si>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</si>
  <si>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</si>
  <si>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</si>
  <si>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</si>
  <si>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</si>
  <si>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</si>
  <si>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</si>
  <si>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</si>
  <si>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</si>
  <si>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</si>
  <si>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</si>
  <si>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</si>
  <si>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</si>
  <si>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</si>
  <si>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</si>
  <si>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</si>
  <si>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</si>
  <si>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</si>
  <si>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</si>
  <si>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</si>
  <si>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</si>
  <si>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</si>
  <si>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</si>
  <si>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</si>
  <si>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</si>
  <si>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</si>
  <si>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</si>
  <si>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</si>
  <si>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</si>
  <si>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</si>
  <si>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</si>
  <si>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</si>
  <si>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</si>
  <si>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</si>
  <si>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</si>
  <si>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</si>
  <si>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</si>
  <si>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</si>
  <si>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</si>
  <si>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</si>
  <si>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</si>
  <si>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</si>
  <si>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</si>
  <si>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</si>
  <si>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</si>
  <si>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</si>
  <si>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</si>
  <si>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</si>
  <si>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</si>
  <si>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</si>
  <si>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</si>
  <si>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</si>
  <si>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</si>
  <si>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</si>
  <si>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</si>
  <si>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</si>
  <si>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</si>
  <si>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</si>
  <si>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</si>
  <si>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</si>
  <si>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</si>
  <si>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</si>
  <si>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</si>
  <si>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</si>
  <si>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</si>
  <si>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</si>
  <si>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</si>
  <si>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</si>
  <si>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</si>
  <si>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</si>
  <si>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</si>
  <si>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</si>
  <si>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</si>
  <si>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</si>
  <si>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</si>
  <si>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</si>
  <si>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</si>
  <si>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</si>
  <si>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</si>
  <si>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</si>
  <si>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</si>
  <si>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</si>
  <si>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</si>
  <si>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</si>
  <si>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</si>
  <si>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</si>
  <si>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</si>
  <si>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</si>
  <si>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</si>
  <si>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</si>
  <si>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</si>
  <si>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</si>
  <si>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</si>
  <si>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</si>
  <si>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</si>
  <si>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</si>
  <si>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</si>
  <si>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</si>
  <si>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</si>
  <si>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</si>
  <si>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</si>
  <si>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</si>
  <si>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</si>
  <si>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</si>
  <si>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</si>
  <si>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</si>
  <si>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</si>
  <si>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</si>
  <si>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</si>
  <si>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</si>
  <si>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</si>
  <si>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</si>
  <si>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</si>
  <si>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</si>
  <si>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</si>
  <si>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</si>
  <si>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</si>
  <si>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</si>
  <si>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</si>
  <si>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</si>
  <si>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</si>
  <si>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</si>
  <si>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</si>
  <si>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</si>
  <si>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</si>
  <si>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</si>
  <si>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</si>
  <si>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</si>
  <si>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</si>
  <si>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</si>
  <si>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</si>
  <si>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</si>
  <si>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</si>
  <si>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</si>
  <si>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</si>
  <si>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</si>
  <si>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</si>
  <si>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</si>
  <si>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</si>
  <si>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</si>
  <si>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</si>
  <si>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</si>
  <si>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</si>
  <si>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</si>
  <si>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</si>
  <si>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</si>
  <si>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</si>
  <si>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</si>
  <si>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</si>
  <si>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</si>
  <si>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</si>
  <si>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</si>
  <si>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</si>
  <si>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</si>
  <si>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</si>
  <si>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</si>
  <si>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</si>
  <si>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</si>
  <si>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</si>
  <si>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</si>
  <si>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</si>
  <si>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</si>
  <si>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</si>
  <si>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</si>
  <si>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</si>
  <si>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</si>
  <si>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</si>
  <si>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</si>
  <si>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</si>
  <si>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</si>
  <si>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</si>
  <si>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</si>
  <si>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</si>
  <si>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</si>
  <si>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</si>
  <si>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</si>
  <si>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</si>
  <si>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</si>
  <si>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</si>
  <si>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</si>
  <si>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</si>
  <si>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</si>
  <si>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</si>
  <si>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</si>
  <si>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</si>
  <si>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</si>
  <si>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</si>
  <si>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</si>
  <si>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</si>
  <si>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</si>
  <si>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</si>
  <si>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</si>
  <si>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</si>
  <si>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</si>
  <si>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</si>
  <si>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</si>
  <si>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</si>
  <si>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</si>
  <si>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</si>
  <si>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</si>
  <si>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</si>
  <si>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</si>
  <si>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</si>
  <si>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</si>
  <si>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</si>
  <si>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</si>
  <si>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</si>
  <si>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</si>
  <si>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</si>
  <si>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</si>
  <si>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</si>
  <si>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</si>
  <si>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</si>
  <si>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</si>
  <si>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</si>
  <si>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</si>
  <si>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</si>
  <si>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</si>
  <si>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</si>
  <si>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</si>
  <si>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</si>
  <si>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</si>
  <si>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</si>
  <si>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</si>
  <si>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</si>
  <si>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</si>
  <si>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</si>
  <si>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</si>
  <si>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</si>
  <si>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</si>
  <si>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</si>
  <si>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</si>
  <si>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</si>
  <si>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</si>
  <si>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</si>
  <si>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</si>
  <si>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</si>
  <si>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</si>
  <si>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</si>
  <si>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</si>
  <si>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</si>
  <si>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</si>
  <si>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</si>
  <si>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</si>
  <si>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</si>
  <si>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</si>
  <si>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</si>
  <si>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</si>
  <si>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</si>
  <si>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</si>
  <si>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</si>
  <si>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</si>
  <si>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</si>
  <si>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</si>
  <si>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</si>
  <si>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</si>
  <si>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</si>
  <si>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</si>
  <si>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</si>
  <si>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</si>
  <si>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</si>
  <si>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</si>
  <si>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</si>
  <si>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</si>
  <si>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</si>
  <si>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</si>
  <si>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</si>
  <si>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</si>
  <si>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</si>
  <si>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</si>
  <si>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</si>
  <si>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</si>
  <si>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</si>
  <si>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</si>
  <si>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</si>
  <si>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</si>
  <si>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</si>
  <si>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</si>
  <si>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</si>
  <si>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</si>
  <si>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</si>
  <si>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</si>
  <si>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</si>
  <si>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</si>
  <si>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</si>
  <si>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</si>
  <si>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</si>
  <si>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</si>
  <si>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</si>
  <si>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</si>
  <si>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</si>
  <si>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</si>
  <si>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</si>
  <si>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</si>
  <si>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</si>
  <si>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</si>
  <si>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</si>
  <si>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</si>
  <si>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</si>
  <si>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</si>
  <si>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</si>
  <si>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</si>
  <si>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</si>
  <si>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</si>
  <si>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</si>
  <si>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</si>
  <si>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</si>
  <si>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</si>
  <si>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</si>
  <si>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</si>
  <si>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</si>
  <si>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</si>
  <si>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</si>
  <si>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</si>
  <si>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</si>
  <si>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</si>
  <si>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</si>
  <si>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</si>
  <si>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</si>
  <si>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</si>
  <si>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</si>
  <si>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</si>
  <si>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</si>
  <si>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</si>
  <si>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</si>
  <si>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</si>
  <si>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</si>
  <si>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</si>
  <si>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</si>
  <si>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</si>
  <si>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</si>
  <si>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</si>
  <si>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</si>
  <si>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</si>
  <si>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</si>
  <si>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</si>
  <si>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</si>
  <si>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</si>
  <si>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</si>
  <si>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</si>
  <si>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</si>
  <si>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</si>
  <si>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</si>
  <si>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</si>
  <si>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</si>
  <si>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</si>
  <si>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</si>
  <si>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</si>
  <si>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</si>
  <si>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</si>
  <si>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</si>
  <si>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</si>
  <si>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</si>
  <si>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</si>
  <si>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</si>
  <si>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</si>
  <si>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</si>
  <si>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</si>
  <si>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</si>
  <si>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</si>
  <si>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</si>
  <si>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</si>
  <si>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</si>
  <si>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</si>
  <si>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</si>
  <si>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</si>
  <si>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</si>
  <si>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</si>
  <si>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</si>
  <si>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</si>
  <si>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</si>
  <si>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</si>
  <si>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</si>
  <si>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</si>
  <si>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</si>
  <si>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</si>
  <si>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</si>
  <si>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</si>
  <si>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</si>
  <si>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</si>
  <si>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</si>
  <si>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</si>
  <si>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</si>
  <si>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</si>
  <si>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</si>
  <si>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</si>
  <si>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</si>
  <si>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</si>
  <si>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</si>
  <si>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</si>
  <si>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</si>
  <si>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</si>
  <si>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</si>
  <si>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</si>
  <si>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</si>
  <si>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</si>
  <si>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</si>
  <si>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</si>
  <si>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</si>
  <si>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</si>
  <si>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</si>
  <si>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</si>
  <si>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</si>
  <si>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</si>
  <si>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</si>
  <si>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</si>
  <si>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</si>
  <si>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</si>
  <si>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</si>
  <si>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</si>
  <si>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</si>
  <si>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</si>
  <si>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</si>
  <si>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</si>
  <si>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</si>
  <si>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</si>
  <si>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</si>
  <si>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</si>
  <si>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</si>
  <si>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</si>
  <si>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</si>
  <si>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</si>
  <si>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</si>
  <si>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</si>
  <si>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</si>
  <si>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</si>
  <si>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</si>
  <si>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</si>
  <si>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</si>
  <si>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</si>
  <si>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</si>
  <si>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</si>
  <si>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</si>
  <si>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</si>
  <si>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</si>
  <si>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</si>
  <si>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</si>
  <si>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</si>
  <si>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</si>
  <si>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</si>
  <si>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</si>
  <si>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</si>
  <si>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</si>
  <si>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</si>
  <si>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</si>
  <si>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</si>
  <si>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</si>
  <si>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</si>
  <si>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</si>
  <si>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</si>
  <si>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</si>
  <si>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</si>
  <si>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</si>
  <si>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</si>
  <si>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</si>
  <si>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</si>
  <si>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</si>
  <si>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</si>
  <si>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</si>
  <si>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</si>
  <si>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</si>
  <si>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</si>
  <si>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</si>
  <si>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</si>
  <si>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</si>
  <si>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</si>
  <si>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</si>
  <si>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</si>
  <si>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</si>
  <si>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</si>
  <si>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</si>
  <si>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</si>
  <si>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</si>
  <si>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</si>
  <si>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</si>
  <si>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</si>
  <si>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</si>
  <si>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</si>
  <si>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</si>
  <si>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</si>
  <si>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</si>
  <si>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</si>
  <si>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</si>
  <si>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</si>
  <si>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</si>
  <si>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</si>
  <si>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</si>
  <si>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</si>
  <si>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</si>
  <si>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</si>
  <si>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</si>
  <si>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</si>
  <si>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</si>
  <si>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</si>
  <si>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</si>
  <si>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</si>
  <si>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</si>
  <si>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</si>
  <si>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</si>
  <si>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</si>
  <si>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</si>
  <si>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</si>
  <si>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</si>
  <si>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</si>
  <si>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</si>
  <si>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</si>
  <si>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</si>
  <si>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</si>
  <si>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</si>
  <si>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</si>
  <si>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</si>
  <si>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</si>
  <si>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</si>
  <si>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</si>
  <si>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</si>
  <si>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</si>
  <si>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</si>
  <si>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</si>
  <si>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</si>
  <si>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</si>
  <si>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</si>
  <si>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</si>
  <si>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</si>
  <si>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</si>
  <si>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</si>
  <si>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</si>
  <si>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</si>
  <si>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</si>
  <si>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</si>
  <si>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</si>
  <si>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</si>
  <si>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</si>
  <si>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</si>
  <si>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</si>
  <si>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</si>
  <si>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</si>
  <si>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</si>
  <si>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</si>
  <si>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</si>
  <si>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</si>
  <si>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</si>
  <si>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</si>
  <si>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</si>
  <si>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</si>
  <si>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</si>
  <si>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</si>
  <si>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</si>
  <si>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</si>
  <si>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</si>
  <si>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</si>
  <si>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</si>
  <si>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</si>
  <si>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</si>
  <si>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</si>
  <si>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</si>
  <si>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</si>
  <si>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</si>
  <si>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</si>
  <si>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</si>
  <si>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</si>
  <si>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</si>
  <si>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</si>
  <si>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</si>
  <si>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</si>
  <si>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</si>
  <si>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</si>
  <si>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</si>
  <si>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</si>
  <si>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</si>
  <si>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</si>
  <si>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</si>
  <si>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</si>
  <si>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</si>
  <si>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</si>
  <si>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</si>
  <si>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</si>
  <si>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</si>
  <si>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</si>
  <si>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</si>
  <si>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</si>
  <si>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</si>
  <si>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</si>
  <si>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</si>
  <si>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</si>
  <si>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</si>
  <si>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</si>
  <si>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</si>
  <si>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</si>
  <si>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</si>
  <si>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</si>
  <si>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</si>
  <si>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</si>
  <si>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</si>
  <si>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</si>
  <si>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</si>
  <si>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</si>
  <si>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</si>
  <si>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</si>
  <si>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</si>
  <si>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</si>
  <si>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</si>
  <si>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</si>
  <si>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</si>
  <si>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</si>
  <si>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</si>
  <si>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</si>
  <si>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</si>
  <si>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</si>
  <si>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</si>
  <si>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</si>
  <si>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</si>
  <si>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</si>
  <si>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</si>
  <si>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</si>
  <si>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</si>
  <si>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</si>
  <si>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</si>
  <si>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</si>
  <si>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</si>
  <si>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</si>
  <si>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</si>
  <si>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</si>
  <si>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</si>
  <si>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</si>
  <si>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</si>
  <si>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</si>
  <si>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</si>
  <si>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</si>
  <si>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</si>
  <si>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</si>
  <si>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</si>
  <si>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</si>
  <si>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</si>
  <si>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</si>
  <si>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</si>
  <si>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</si>
  <si>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</si>
  <si>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</si>
  <si>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</si>
  <si>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</si>
  <si>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</si>
  <si>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</si>
  <si>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</si>
  <si>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</si>
  <si>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</si>
  <si>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</si>
  <si>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</si>
  <si>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</si>
  <si>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</si>
  <si>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</si>
  <si>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</si>
  <si>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</si>
  <si>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</si>
  <si>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</si>
  <si>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</si>
  <si>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</si>
  <si>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</si>
  <si>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</si>
  <si>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</si>
  <si>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</si>
  <si>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</si>
  <si>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</si>
  <si>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</si>
  <si>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</si>
  <si>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</si>
  <si>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</si>
  <si>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</si>
  <si>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</si>
  <si>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</si>
  <si>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</si>
  <si>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</si>
  <si>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</si>
  <si>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</si>
  <si>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</si>
  <si>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</si>
  <si>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</si>
  <si>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</si>
  <si>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</si>
  <si>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</si>
  <si>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</si>
  <si>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</si>
  <si>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</si>
  <si>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</si>
  <si>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</si>
  <si>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</si>
  <si>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</si>
  <si>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</si>
  <si>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</si>
  <si>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</si>
  <si>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</si>
  <si>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</si>
  <si>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</si>
  <si>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</si>
  <si>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</si>
  <si>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</si>
  <si>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</si>
  <si>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</si>
  <si>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</si>
  <si>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</si>
  <si>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</si>
  <si>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</si>
  <si>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</si>
  <si>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</si>
  <si>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</si>
  <si>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</si>
  <si>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</si>
  <si>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</si>
  <si>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</si>
  <si>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</si>
  <si>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</si>
  <si>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</si>
  <si>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</si>
  <si>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</si>
  <si>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</si>
  <si>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</si>
  <si>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</si>
  <si>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</si>
  <si>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</si>
  <si>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</si>
  <si>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</si>
  <si>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</si>
  <si>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</si>
  <si>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</si>
  <si>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</si>
  <si>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</si>
  <si>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</si>
  <si>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</si>
  <si>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</si>
  <si>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</si>
  <si>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</si>
  <si>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</si>
  <si>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</si>
  <si>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</si>
  <si>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</si>
  <si>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</si>
  <si>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</si>
  <si>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</si>
  <si>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</si>
  <si>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</si>
  <si>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</si>
  <si>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</si>
  <si>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</si>
  <si>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</si>
  <si>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</si>
  <si>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</si>
  <si>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</si>
  <si>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</si>
  <si>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</si>
  <si>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</si>
  <si>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</si>
  <si>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</si>
  <si>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</si>
  <si>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</si>
  <si>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</si>
  <si>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</si>
  <si>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</si>
  <si>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</si>
  <si>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</si>
  <si>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</si>
  <si>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</si>
  <si>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</si>
  <si>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</si>
  <si>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</si>
  <si>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</si>
  <si>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</si>
  <si>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</si>
  <si>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</si>
  <si>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</si>
  <si>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</si>
  <si>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</si>
  <si>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</si>
  <si>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</si>
  <si>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</si>
  <si>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</si>
  <si>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</si>
  <si>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</si>
  <si>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</si>
  <si>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</si>
  <si>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</si>
  <si>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</si>
  <si>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</si>
  <si>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</si>
  <si>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</si>
  <si>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</si>
  <si>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</si>
  <si>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</si>
  <si>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</si>
  <si>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</si>
  <si>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</si>
  <si>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</si>
  <si>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</si>
  <si>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</si>
  <si>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</si>
  <si>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</si>
  <si>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</si>
  <si>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</si>
  <si>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</si>
  <si>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</si>
  <si>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</si>
  <si>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</si>
  <si>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</si>
  <si>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</si>
  <si>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</si>
  <si>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</si>
  <si>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</si>
  <si>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</si>
  <si>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</si>
  <si>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</si>
  <si>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</si>
  <si>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</si>
  <si>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</si>
  <si>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</si>
  <si>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</si>
  <si>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</si>
  <si>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</si>
  <si>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</si>
  <si>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</si>
  <si>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</si>
  <si>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</si>
  <si>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</si>
  <si>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</si>
  <si>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</si>
  <si>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</si>
  <si>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</si>
  <si>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</si>
  <si>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</si>
  <si>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</si>
  <si>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</si>
  <si>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</si>
  <si>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</si>
  <si>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</si>
  <si>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</si>
  <si>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</si>
  <si>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</si>
  <si>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</si>
  <si>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</si>
  <si>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</si>
  <si>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</si>
  <si>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</si>
  <si>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</si>
  <si>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</si>
  <si>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</si>
  <si>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</si>
  <si>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</si>
  <si>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</si>
  <si>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</si>
  <si>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</si>
  <si>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</si>
  <si>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</si>
  <si>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</si>
  <si>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</si>
  <si>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</si>
  <si>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</si>
  <si>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</si>
  <si>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</si>
  <si>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</si>
  <si>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</si>
  <si>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</si>
  <si>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</si>
  <si>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</si>
  <si>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</si>
  <si>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</si>
  <si>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</si>
  <si>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</si>
  <si>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</si>
  <si>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</si>
  <si>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</si>
  <si>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</si>
  <si>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</si>
  <si>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</si>
  <si>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</si>
  <si>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</si>
  <si>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</si>
  <si>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</si>
  <si>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</si>
  <si>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</si>
  <si>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</si>
  <si>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</si>
  <si>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</si>
  <si>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</si>
  <si>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</si>
  <si>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</si>
  <si>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</si>
  <si>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</si>
  <si>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</si>
  <si>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</si>
  <si>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</si>
  <si>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</si>
  <si>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</si>
  <si>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</si>
  <si>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</si>
  <si>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</si>
  <si>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</si>
  <si>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</si>
  <si>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</si>
  <si>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</si>
  <si>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</si>
  <si>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</si>
  <si>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</si>
  <si>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</si>
  <si>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</si>
  <si>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</si>
  <si>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</si>
  <si>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</si>
  <si>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</si>
  <si>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</si>
  <si>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</si>
  <si>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</si>
  <si>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</si>
  <si>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</si>
  <si>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</si>
  <si>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</si>
  <si>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</si>
  <si>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</si>
  <si>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</si>
  <si>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</si>
  <si>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</si>
  <si>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</si>
  <si>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</si>
  <si>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</si>
  <si>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</si>
  <si>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</si>
  <si>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</si>
  <si>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</si>
  <si>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</si>
  <si>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</si>
  <si>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</si>
  <si>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</si>
  <si>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</si>
  <si>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</si>
  <si>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</si>
  <si>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</si>
  <si>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</si>
  <si>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</si>
  <si>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</si>
  <si>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</si>
  <si>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</si>
  <si>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</si>
  <si>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</si>
  <si>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</si>
  <si>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</si>
  <si>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</si>
  <si>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</si>
  <si>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</si>
  <si>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</si>
  <si>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</si>
  <si>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</si>
  <si>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</si>
  <si>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</si>
  <si>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</si>
  <si>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</si>
  <si>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</si>
  <si>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</si>
  <si>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</si>
  <si>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</si>
  <si>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</si>
  <si>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</si>
  <si>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</si>
  <si>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</si>
  <si>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</si>
  <si>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</si>
  <si>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</si>
  <si>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</si>
  <si>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</si>
  <si>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</si>
  <si>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</si>
  <si>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</si>
  <si>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</si>
  <si>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</si>
  <si>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</si>
  <si>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</si>
  <si>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</si>
  <si>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</si>
  <si>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</si>
  <si>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</si>
  <si>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</si>
  <si>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</si>
  <si>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</si>
  <si>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</si>
  <si>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</si>
  <si>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</si>
  <si>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</si>
  <si>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</si>
  <si>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</si>
  <si>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</si>
  <si>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</si>
  <si>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</si>
  <si>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</si>
  <si>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</si>
  <si>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</si>
  <si>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</si>
  <si>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</si>
  <si>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</si>
  <si>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</si>
  <si>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</si>
  <si>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</si>
  <si>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</si>
  <si>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</si>
  <si>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</si>
  <si>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</si>
  <si>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</si>
  <si>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</si>
  <si>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</si>
  <si>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</si>
  <si>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</si>
  <si>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</si>
  <si>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</si>
  <si>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</si>
  <si>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</si>
  <si>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</si>
  <si>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</si>
  <si>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</si>
  <si>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</si>
  <si>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</si>
  <si>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</si>
  <si>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</si>
  <si>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</si>
  <si>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</si>
  <si>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</si>
  <si>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</si>
  <si>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</si>
  <si>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</si>
  <si>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</si>
  <si>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</si>
  <si>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</si>
  <si>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</si>
  <si>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</si>
  <si>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</si>
  <si>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</si>
  <si>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</si>
  <si>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</si>
  <si>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</si>
  <si>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</si>
  <si>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</si>
  <si>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</si>
  <si>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</si>
  <si>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</si>
  <si>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</si>
  <si>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</si>
  <si>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</si>
  <si>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</si>
  <si>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</si>
  <si>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</si>
  <si>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</si>
  <si>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</si>
  <si>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</si>
  <si>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</si>
  <si>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</si>
  <si>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</si>
  <si>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</si>
  <si>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</si>
  <si>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</si>
  <si>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</si>
  <si>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</si>
  <si>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</si>
  <si>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</si>
  <si>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</si>
  <si>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</si>
  <si>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</si>
  <si>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</si>
  <si>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</si>
  <si>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</si>
  <si>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</si>
  <si>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</si>
  <si>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</si>
  <si>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</si>
  <si>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</si>
  <si>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</si>
  <si>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</si>
  <si>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</si>
  <si>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</si>
  <si>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</si>
  <si>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</si>
  <si>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</si>
  <si>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</si>
  <si>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</si>
  <si>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</si>
  <si>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</si>
  <si>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</si>
  <si>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</si>
  <si>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</si>
  <si>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</si>
  <si>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</si>
  <si>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</si>
  <si>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</si>
  <si>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</si>
  <si>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</si>
  <si>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</si>
  <si>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</si>
  <si>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</si>
  <si>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</si>
  <si>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</si>
  <si>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</si>
  <si>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</si>
  <si>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</si>
  <si>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</si>
  <si>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</si>
  <si>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</si>
  <si>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</si>
  <si>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</si>
  <si>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</si>
  <si>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</si>
  <si>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</si>
  <si>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</si>
  <si>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</si>
  <si>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</si>
  <si>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</si>
  <si>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</si>
  <si>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</si>
  <si>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</si>
  <si>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</si>
  <si>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</si>
  <si>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</si>
  <si>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</si>
  <si>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</si>
  <si>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</si>
  <si>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</si>
  <si>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</si>
  <si>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</si>
  <si>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</si>
  <si>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</si>
  <si>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</si>
  <si>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</si>
  <si>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</si>
  <si>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</si>
  <si>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</si>
  <si>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</si>
  <si>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</si>
  <si>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</si>
  <si>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</si>
  <si>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</si>
  <si>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</si>
  <si>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</si>
  <si>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</si>
  <si>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</si>
  <si>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</si>
  <si>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</si>
  <si>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</si>
  <si>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</si>
  <si>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</si>
  <si>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</si>
  <si>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</si>
  <si>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</si>
  <si>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</si>
  <si>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</si>
  <si>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</si>
  <si>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</si>
  <si>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</si>
  <si>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</si>
  <si>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</si>
  <si>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</si>
  <si>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</si>
  <si>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</si>
  <si>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</si>
  <si>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</si>
  <si>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</si>
  <si>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</si>
  <si>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</si>
  <si>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</si>
  <si>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</si>
  <si>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</si>
  <si>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</si>
  <si>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</si>
  <si>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</si>
  <si>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</si>
  <si>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</si>
  <si>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</si>
  <si>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</si>
  <si>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</si>
  <si>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</si>
  <si>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</si>
  <si>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</si>
  <si>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</si>
  <si>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</si>
  <si>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</si>
  <si>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</si>
  <si>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</si>
  <si>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</si>
  <si>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</si>
  <si>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</si>
  <si>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</si>
  <si>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</si>
  <si>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</si>
  <si>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</si>
  <si>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</si>
  <si>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</si>
  <si>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</si>
  <si>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</si>
  <si>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</si>
  <si>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</si>
  <si>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</si>
  <si>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</si>
  <si>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</si>
  <si>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</si>
  <si>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</si>
  <si>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</si>
  <si>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</si>
  <si>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</si>
  <si>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</si>
  <si>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</si>
  <si>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</si>
  <si>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</si>
  <si>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</si>
  <si>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</si>
  <si>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</si>
  <si>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</si>
  <si>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</si>
  <si>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</si>
  <si>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</si>
  <si>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</si>
  <si>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</si>
  <si>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</si>
  <si>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</si>
  <si>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</si>
  <si>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</si>
  <si>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</si>
  <si>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</si>
  <si>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</si>
  <si>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</si>
  <si>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</si>
  <si>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</si>
  <si>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</si>
  <si>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</si>
  <si>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</si>
  <si>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</si>
  <si>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</si>
  <si>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</si>
  <si>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</si>
  <si>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</si>
  <si>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</si>
  <si>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</si>
  <si>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</si>
  <si>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</si>
  <si>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</si>
  <si>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</si>
  <si>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</si>
  <si>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</si>
  <si>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</si>
  <si>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</si>
  <si>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</si>
  <si>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</si>
  <si>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</si>
  <si>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</si>
  <si>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</si>
  <si>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</si>
  <si>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</si>
  <si>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</si>
  <si>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</si>
  <si>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</si>
  <si>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</si>
  <si>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</si>
  <si>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</si>
  <si>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</si>
  <si>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</si>
  <si>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</si>
  <si>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</si>
  <si>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</si>
  <si>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</si>
  <si>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</si>
  <si>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</si>
  <si>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</si>
  <si>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</si>
  <si>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</si>
  <si>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</si>
  <si>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</si>
  <si>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</si>
  <si>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</si>
  <si>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</si>
  <si>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</si>
  <si>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</si>
  <si>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</si>
  <si>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</si>
  <si>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</si>
  <si>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</si>
  <si>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</si>
  <si>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</si>
  <si>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</si>
  <si>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</si>
  <si>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</si>
  <si>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</si>
  <si>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</si>
  <si>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</si>
  <si>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</si>
  <si>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</si>
  <si>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</si>
  <si>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</si>
  <si>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</si>
  <si>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</si>
  <si>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</si>
  <si>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</si>
  <si>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</si>
  <si>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</si>
  <si>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</si>
  <si>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</si>
  <si>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</si>
  <si>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</si>
  <si>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</si>
  <si>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</si>
  <si>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</si>
  <si>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</si>
  <si>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</si>
  <si>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</si>
  <si>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</si>
  <si>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</si>
  <si>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</si>
  <si>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</si>
  <si>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</si>
  <si>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</si>
  <si>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</si>
  <si>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</si>
  <si>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</si>
  <si>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</si>
  <si>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</si>
  <si>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</si>
  <si>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</si>
  <si>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</si>
  <si>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</si>
  <si>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</si>
  <si>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</si>
  <si>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</si>
  <si>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</si>
  <si>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</si>
  <si>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</si>
  <si>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</si>
  <si>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</si>
  <si>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</si>
  <si>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</si>
  <si>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</si>
  <si>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</si>
  <si>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</si>
  <si>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</si>
  <si>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</si>
  <si>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</si>
  <si>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</si>
  <si>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</si>
  <si>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</si>
  <si>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</si>
  <si>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</si>
  <si>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</si>
  <si>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</si>
  <si>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</si>
  <si>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</si>
  <si>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</si>
  <si>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</si>
  <si>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</si>
  <si>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</si>
  <si>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</si>
  <si>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</si>
  <si>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</si>
  <si>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</si>
  <si>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</si>
  <si>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</si>
  <si>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</si>
  <si>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</si>
  <si>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</si>
  <si>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</si>
  <si>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</si>
  <si>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</si>
  <si>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</si>
  <si>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</si>
  <si>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</si>
  <si>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</si>
  <si>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</si>
  <si>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</si>
  <si>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</si>
  <si>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</si>
  <si>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</si>
  <si>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</si>
  <si>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</si>
  <si>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</si>
  <si>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</si>
  <si>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</si>
  <si>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</si>
  <si>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</si>
  <si>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</si>
  <si>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</si>
  <si>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</si>
  <si>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</si>
  <si>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</si>
  <si>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</si>
  <si>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</si>
  <si>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</si>
  <si>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</si>
  <si>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</si>
  <si>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</si>
  <si>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</si>
  <si>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</si>
  <si>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</si>
  <si>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</si>
  <si>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</si>
  <si>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</si>
  <si>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</si>
  <si>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</si>
  <si>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</si>
  <si>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</si>
  <si>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</si>
  <si>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</si>
  <si>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</si>
  <si>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</si>
  <si>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</si>
  <si>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</si>
  <si>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</si>
  <si>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</si>
  <si>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</si>
  <si>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</si>
  <si>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</si>
  <si>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</si>
  <si>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</si>
  <si>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</si>
  <si>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</si>
  <si>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</si>
  <si>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</si>
  <si>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</si>
  <si>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</si>
  <si>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</si>
  <si>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</si>
  <si>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</si>
  <si>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</si>
  <si>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</si>
  <si>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</si>
  <si>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</si>
  <si>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</si>
  <si>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</si>
  <si>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</si>
  <si>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</si>
  <si>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</si>
  <si>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</si>
  <si>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</si>
  <si>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</si>
  <si>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</si>
  <si>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</si>
  <si>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</si>
  <si>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</si>
  <si>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</si>
  <si>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</si>
  <si>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</si>
  <si>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</si>
  <si>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</si>
  <si>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</si>
  <si>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</si>
  <si>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</si>
  <si>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</si>
  <si>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</si>
  <si>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</si>
  <si>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</si>
  <si>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</si>
  <si>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</si>
  <si>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</si>
  <si>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</si>
  <si>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</si>
  <si>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</si>
  <si>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</si>
  <si>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</si>
  <si>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</si>
  <si>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</si>
  <si>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</si>
  <si>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</si>
  <si>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</si>
  <si>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</si>
  <si>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</si>
  <si>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</si>
  <si>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</si>
  <si>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</si>
  <si>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</si>
  <si>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</si>
  <si>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</si>
  <si>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</si>
  <si>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</si>
  <si>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</si>
  <si>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</si>
  <si>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</si>
  <si>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</si>
  <si>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</si>
  <si>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</si>
  <si>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</si>
  <si>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</si>
  <si>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</si>
  <si>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</si>
  <si>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</si>
  <si>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</si>
  <si>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</si>
  <si>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</si>
  <si>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</si>
  <si>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</si>
  <si>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</si>
  <si>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</si>
  <si>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</si>
  <si>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</si>
  <si>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</si>
  <si>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</si>
  <si>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</si>
  <si>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</si>
  <si>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</si>
  <si>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</si>
  <si>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</si>
  <si>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</si>
  <si>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</si>
  <si>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</si>
  <si>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</si>
  <si>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</si>
  <si>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</si>
  <si>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</si>
  <si>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</si>
  <si>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</si>
  <si>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</si>
  <si>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</si>
  <si>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</si>
  <si>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</si>
  <si>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</si>
  <si>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</si>
  <si>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</si>
  <si>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</si>
  <si>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</si>
  <si>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</si>
  <si>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</si>
  <si>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</si>
  <si>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</si>
  <si>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</si>
  <si>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</si>
  <si>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</si>
  <si>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</si>
  <si>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</si>
  <si>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</si>
  <si>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</si>
  <si>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</si>
  <si>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</si>
  <si>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</si>
  <si>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</si>
  <si>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</si>
  <si>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</si>
  <si>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</si>
  <si>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</si>
  <si>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</si>
  <si>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</si>
  <si>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</si>
  <si>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</si>
  <si>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</si>
  <si>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</si>
  <si>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</si>
  <si>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</si>
  <si>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</si>
  <si>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</si>
  <si>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</si>
  <si>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</si>
  <si>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</si>
  <si>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</si>
  <si>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</si>
  <si>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</si>
  <si>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</si>
  <si>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</si>
  <si>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</si>
  <si>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</si>
  <si>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</si>
  <si>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</si>
  <si>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</si>
  <si>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</si>
  <si>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</si>
  <si>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</si>
  <si>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</si>
  <si>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</si>
  <si>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</si>
  <si>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</si>
  <si>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</si>
  <si>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</si>
  <si>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</si>
  <si>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</si>
  <si>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</si>
  <si>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</si>
  <si>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</si>
  <si>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</si>
  <si>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</si>
  <si>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</si>
  <si>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</si>
  <si>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</si>
  <si>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</si>
  <si>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</si>
  <si>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</si>
  <si>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</si>
  <si>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</si>
  <si>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</si>
  <si>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</si>
  <si>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</si>
  <si>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</si>
  <si>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</si>
  <si>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</si>
  <si>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</si>
  <si>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</si>
  <si>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</si>
  <si>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</si>
  <si>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</si>
  <si>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</si>
  <si>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</si>
  <si>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</si>
  <si>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</si>
  <si>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</si>
  <si>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</si>
  <si>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</si>
  <si>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</si>
  <si>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</si>
  <si>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</si>
  <si>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</si>
  <si>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</si>
  <si>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</si>
  <si>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</si>
  <si>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</si>
  <si>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</si>
  <si>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</si>
  <si>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</si>
  <si>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</si>
  <si>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</si>
  <si>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</si>
  <si>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</si>
  <si>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</si>
  <si>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</si>
  <si>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</si>
  <si>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</si>
  <si>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</si>
  <si>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</si>
  <si>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</si>
  <si>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</si>
  <si>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</si>
  <si>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</si>
  <si>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</si>
  <si>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</si>
  <si>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</si>
  <si>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</si>
  <si>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</si>
  <si>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</si>
  <si>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</si>
  <si>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</si>
  <si>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</si>
  <si>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</si>
  <si>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</si>
  <si>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</si>
  <si>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</si>
  <si>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</si>
  <si>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</si>
  <si>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</si>
  <si>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</si>
  <si>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</si>
  <si>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</si>
  <si>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</si>
  <si>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</si>
  <si>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</si>
  <si>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</si>
  <si>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</si>
  <si>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</si>
  <si>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</si>
  <si>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</si>
  <si>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</si>
  <si>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</si>
  <si>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</si>
  <si>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</si>
  <si>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</si>
  <si>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</si>
  <si>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</si>
  <si>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</si>
  <si>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</si>
  <si>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</si>
  <si>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</si>
  <si>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</si>
  <si>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</si>
  <si>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</si>
  <si>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</si>
  <si>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</si>
  <si>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</si>
  <si>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</si>
  <si>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</si>
  <si>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</si>
  <si>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</si>
  <si>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</si>
  <si>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</si>
  <si>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</si>
  <si>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</si>
  <si>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</si>
  <si>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</si>
  <si>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</si>
  <si>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</si>
  <si>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</si>
  <si>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</si>
  <si>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</si>
  <si>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</si>
  <si>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</si>
  <si>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</si>
  <si>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</si>
  <si>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</si>
  <si>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</si>
  <si>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</si>
  <si>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</si>
  <si>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</si>
  <si>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</si>
  <si>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</si>
  <si>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</si>
  <si>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</si>
  <si>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</si>
  <si>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</si>
  <si>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</si>
  <si>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</si>
  <si>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</si>
  <si>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</si>
  <si>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</si>
  <si>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</si>
  <si>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</si>
  <si>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</si>
  <si>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</si>
  <si>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</si>
  <si>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</si>
  <si>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</si>
  <si>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</si>
  <si>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</si>
  <si>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</si>
  <si>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</si>
  <si>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</si>
  <si>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</si>
  <si>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</si>
  <si>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</si>
  <si>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</si>
  <si>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</si>
  <si>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</si>
  <si>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</si>
  <si>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</si>
  <si>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</si>
  <si>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</si>
  <si>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</si>
  <si>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</si>
  <si>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</si>
  <si>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</si>
  <si>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</si>
  <si>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</si>
  <si>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</si>
  <si>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</si>
  <si>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</si>
  <si>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</si>
  <si>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</si>
  <si>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</si>
  <si>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</si>
  <si>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</si>
  <si>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</si>
  <si>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</si>
  <si>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</si>
  <si>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</si>
  <si>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</si>
  <si>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</si>
  <si>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</si>
  <si>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</si>
  <si>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</si>
  <si>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</si>
  <si>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</si>
  <si>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</si>
  <si>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</si>
  <si>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</si>
  <si>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</si>
  <si>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</si>
  <si>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</si>
  <si>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</si>
  <si>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</si>
  <si>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</si>
  <si>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</si>
  <si>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</si>
  <si>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</si>
  <si>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</si>
  <si>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</si>
  <si>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</si>
  <si>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</si>
  <si>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</si>
  <si>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</si>
  <si>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</si>
  <si>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</si>
  <si>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</si>
  <si>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</si>
  <si>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</si>
  <si>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</si>
  <si>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</si>
  <si>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</si>
  <si>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</si>
  <si>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</si>
  <si>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</si>
  <si>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</si>
  <si>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</si>
  <si>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</si>
  <si>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</si>
  <si>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</si>
  <si>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</si>
  <si>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</si>
  <si>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</si>
  <si>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</si>
  <si>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</si>
  <si>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</si>
  <si>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</si>
  <si>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</si>
  <si>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</si>
  <si>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</si>
  <si>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</si>
  <si>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</si>
  <si>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</si>
  <si>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</si>
  <si>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</si>
  <si>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</si>
  <si>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</si>
  <si>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</si>
  <si>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</si>
  <si>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</si>
  <si>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</si>
  <si>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</si>
  <si>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</si>
  <si>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</si>
  <si>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</si>
  <si>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</si>
  <si>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</si>
  <si>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</si>
  <si>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</si>
  <si>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</si>
  <si>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</si>
  <si>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</si>
  <si>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</si>
  <si>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</si>
  <si>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</si>
  <si>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</si>
  <si>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</si>
  <si>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</si>
  <si>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</si>
  <si>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</si>
  <si>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</si>
  <si>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</si>
  <si>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</si>
  <si>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</si>
  <si>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</si>
  <si>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</si>
  <si>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</si>
  <si>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</si>
  <si>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</si>
  <si>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</si>
  <si>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</si>
  <si>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</si>
  <si>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</si>
  <si>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</si>
  <si>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</si>
  <si>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</si>
  <si>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</si>
  <si>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</si>
  <si>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</si>
  <si>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</si>
  <si>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</si>
  <si>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</si>
  <si>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</si>
  <si>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</si>
  <si>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</si>
  <si>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</si>
  <si>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</si>
  <si>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</si>
  <si>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</si>
  <si>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</si>
  <si>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</si>
  <si>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</si>
  <si>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</si>
  <si>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</si>
  <si>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</si>
  <si>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</si>
  <si>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</si>
  <si>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</si>
  <si>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</si>
  <si>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</si>
  <si>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</si>
  <si>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</si>
  <si>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</si>
  <si>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</si>
  <si>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</si>
  <si>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</si>
  <si>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</si>
  <si>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</si>
  <si>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</si>
  <si>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</si>
  <si>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</si>
  <si>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</si>
  <si>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</si>
  <si>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</si>
  <si>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</si>
  <si>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</si>
  <si>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</si>
  <si>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</si>
  <si>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</si>
  <si>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</si>
  <si>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</si>
  <si>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</si>
  <si>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</si>
  <si>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</si>
  <si>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</si>
  <si>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</si>
  <si>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</si>
  <si>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</si>
  <si>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</si>
  <si>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</si>
  <si>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</si>
  <si>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</si>
  <si>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</si>
  <si>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</si>
  <si>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</si>
  <si>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</si>
  <si>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</si>
  <si>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</si>
  <si>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</si>
  <si>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</si>
  <si>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</si>
  <si>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</si>
  <si>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</si>
  <si>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</si>
  <si>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</si>
  <si>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</si>
  <si>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</si>
  <si>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</si>
  <si>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</si>
  <si>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</si>
  <si>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</si>
  <si>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</si>
  <si>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</si>
  <si>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</si>
  <si>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</si>
  <si>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</si>
  <si>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</si>
  <si>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</si>
  <si>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</si>
  <si>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</si>
  <si>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</si>
  <si>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</si>
  <si>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</si>
  <si>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</si>
  <si>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</si>
  <si>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</si>
  <si>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</si>
  <si>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</si>
  <si>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</si>
  <si>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</si>
  <si>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</si>
  <si>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</si>
  <si>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</si>
  <si>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</si>
  <si>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</si>
  <si>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</si>
  <si>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</si>
  <si>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</si>
  <si>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</si>
  <si>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</si>
  <si>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</si>
  <si>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</si>
  <si>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</si>
  <si>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</si>
  <si>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</si>
  <si>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</si>
  <si>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</si>
  <si>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</si>
  <si>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</si>
  <si>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</si>
  <si>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</si>
  <si>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</si>
  <si>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</si>
  <si>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</si>
  <si>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</si>
  <si>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</si>
  <si>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</si>
  <si>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</si>
  <si>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</si>
  <si>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</si>
  <si>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</si>
  <si>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</si>
  <si>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</si>
  <si>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</si>
  <si>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</si>
  <si>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</si>
  <si>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</si>
  <si>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</si>
  <si>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</si>
  <si>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</si>
  <si>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</si>
  <si>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</si>
  <si>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</si>
  <si>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</si>
  <si>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</si>
  <si>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</si>
  <si>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</si>
  <si>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</si>
  <si>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</si>
  <si>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</si>
  <si>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</si>
  <si>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</si>
  <si>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</si>
  <si>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</si>
  <si>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</si>
  <si>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</si>
  <si>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</si>
  <si>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</si>
  <si>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</si>
  <si>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</si>
  <si>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</si>
  <si>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</si>
  <si>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</si>
  <si>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</si>
  <si>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</si>
  <si>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</si>
  <si>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</si>
  <si>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</si>
  <si>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</si>
  <si>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</si>
  <si>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</si>
  <si>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</si>
  <si>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</si>
  <si>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</si>
  <si>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</si>
  <si>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</si>
  <si>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</si>
  <si>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</si>
  <si>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</si>
  <si>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</si>
  <si>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</si>
  <si>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</si>
  <si>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</si>
  <si>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</si>
  <si>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</si>
  <si>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</si>
  <si>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</si>
  <si>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</si>
  <si>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</si>
  <si>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</si>
  <si>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</si>
  <si>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</si>
  <si>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</si>
  <si>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</si>
  <si>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</si>
  <si>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</si>
  <si>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</si>
  <si>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</si>
  <si>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</si>
  <si>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</si>
  <si>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</si>
  <si>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</si>
  <si>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</si>
  <si>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</si>
  <si>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</si>
  <si>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</si>
  <si>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</si>
  <si>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</si>
  <si>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</si>
  <si>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</si>
  <si>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</si>
  <si>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</si>
  <si>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</si>
  <si>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</si>
  <si>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</si>
  <si>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</si>
  <si>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</si>
  <si>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</si>
  <si>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</si>
  <si>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</si>
  <si>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</si>
  <si>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</si>
  <si>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</si>
  <si>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</si>
  <si>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</si>
  <si>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</si>
  <si>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</si>
  <si>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</si>
  <si>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</si>
  <si>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</si>
  <si>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</si>
  <si>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</si>
  <si>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</si>
  <si>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</si>
  <si>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</si>
  <si>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</si>
  <si>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</si>
  <si>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</si>
  <si>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</si>
  <si>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</si>
  <si>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</si>
  <si>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</si>
  <si>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</si>
  <si>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</si>
  <si>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</si>
  <si>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</si>
  <si>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</si>
  <si>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</si>
  <si>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</si>
  <si>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</si>
  <si>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</si>
  <si>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</si>
  <si>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</si>
  <si>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</si>
  <si>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</si>
  <si>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</si>
  <si>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</si>
  <si>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</si>
  <si>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</si>
  <si>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</si>
  <si>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</si>
  <si>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</si>
  <si>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</si>
  <si>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</si>
  <si>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</si>
  <si>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</si>
  <si>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</si>
  <si>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</si>
  <si>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</si>
  <si>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</si>
  <si>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</si>
  <si>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</si>
  <si>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</si>
  <si>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</si>
  <si>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</si>
  <si>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</si>
  <si>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</si>
  <si>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</si>
  <si>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</si>
  <si>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</si>
  <si>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</si>
  <si>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</si>
  <si>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</si>
  <si>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</si>
  <si>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</si>
  <si>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</si>
  <si>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</si>
  <si>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</si>
  <si>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</si>
  <si>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</si>
  <si>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</si>
  <si>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</si>
  <si>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</si>
  <si>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</si>
  <si>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</si>
  <si>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</si>
  <si>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</si>
  <si>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</si>
  <si>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</si>
  <si>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</si>
  <si>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</si>
  <si>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</si>
  <si>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</si>
  <si>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</si>
  <si>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</si>
  <si>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</si>
  <si>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</si>
  <si>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</si>
  <si>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</si>
  <si>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</si>
  <si>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</si>
  <si>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</si>
  <si>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</si>
  <si>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</si>
  <si>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</si>
  <si>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</si>
  <si>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</si>
  <si>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</si>
  <si>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</si>
  <si>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</si>
  <si>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</si>
  <si>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</si>
  <si>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</si>
  <si>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</si>
  <si>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</si>
  <si>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</si>
  <si>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</si>
  <si>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</si>
  <si>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</si>
  <si>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</si>
  <si>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</si>
  <si>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</si>
  <si>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</si>
  <si>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</si>
  <si>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</si>
  <si>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</si>
  <si>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</si>
  <si>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</si>
  <si>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</si>
  <si>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</si>
  <si>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</si>
  <si>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</si>
  <si>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</si>
  <si>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</si>
  <si>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</si>
  <si>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</si>
  <si>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</si>
  <si>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</si>
  <si>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</si>
  <si>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</si>
  <si>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</si>
  <si>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</si>
  <si>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</si>
  <si>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</si>
  <si>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</si>
  <si>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</si>
  <si>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</si>
  <si>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</si>
  <si>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</si>
  <si>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</si>
  <si>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</si>
  <si>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</si>
  <si>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</si>
  <si>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</si>
  <si>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</si>
  <si>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</si>
  <si>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</si>
  <si>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</si>
  <si>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</si>
  <si>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</si>
  <si>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</si>
  <si>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</si>
  <si>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</si>
  <si>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</si>
  <si>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</si>
  <si>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</si>
  <si>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</si>
  <si>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</si>
  <si>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</si>
  <si>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</si>
  <si>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</si>
  <si>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</si>
  <si>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</si>
  <si>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</si>
  <si>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</si>
  <si>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</si>
  <si>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</si>
  <si>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</si>
  <si>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</si>
  <si>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</si>
  <si>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</si>
  <si>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</si>
  <si>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</si>
  <si>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</si>
  <si>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</si>
  <si>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</si>
  <si>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</si>
  <si>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</si>
  <si>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</si>
  <si>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</si>
  <si>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</si>
  <si>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</si>
  <si>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</si>
  <si>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</si>
  <si>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</si>
  <si>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</si>
  <si>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</si>
  <si>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</si>
  <si>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</si>
  <si>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</si>
  <si>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</si>
  <si>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</si>
  <si>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</si>
  <si>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</si>
  <si>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</si>
  <si>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</si>
  <si>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</si>
  <si>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</si>
  <si>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</si>
  <si>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</si>
  <si>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</si>
  <si>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</si>
  <si>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</si>
  <si>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</si>
  <si>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</si>
  <si>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</si>
  <si>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</si>
  <si>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</si>
  <si>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</si>
  <si>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</si>
  <si>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</si>
  <si>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</si>
  <si>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</si>
  <si>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</si>
  <si>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</si>
  <si>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</si>
  <si>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</si>
  <si>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</si>
  <si>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</si>
  <si>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</si>
  <si>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</si>
  <si>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</si>
  <si>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</si>
  <si>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</si>
  <si>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</si>
  <si>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</si>
  <si>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</si>
  <si>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</si>
  <si>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</si>
  <si>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</si>
  <si>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</si>
  <si>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</si>
  <si>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</si>
  <si>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</si>
  <si>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</si>
  <si>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</si>
  <si>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</si>
  <si>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</si>
  <si>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</si>
  <si>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</si>
  <si>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</si>
  <si>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</si>
  <si>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</si>
  <si>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</si>
  <si>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</si>
  <si>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</si>
  <si>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</si>
  <si>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</si>
  <si>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</si>
  <si>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</si>
  <si>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</si>
  <si>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</si>
  <si>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</si>
  <si>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</si>
  <si>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</si>
  <si>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</si>
  <si>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</si>
  <si>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</si>
  <si>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</si>
  <si>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</si>
  <si>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</si>
  <si>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</si>
  <si>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</si>
  <si>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</si>
  <si>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</si>
  <si>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</si>
  <si>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</si>
  <si>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</si>
  <si>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</si>
  <si>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</si>
  <si>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</si>
  <si>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</si>
  <si>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</si>
  <si>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</si>
  <si>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</si>
  <si>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</si>
  <si>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</si>
  <si>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</si>
  <si>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</si>
  <si>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</si>
  <si>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</si>
  <si>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</si>
  <si>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</si>
  <si>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</si>
  <si>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</si>
  <si>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</si>
  <si>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</si>
  <si>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</si>
  <si>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</si>
  <si>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</si>
  <si>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</si>
  <si>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</si>
  <si>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</si>
  <si>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</si>
  <si>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</si>
  <si>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</si>
  <si>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</si>
  <si>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</si>
  <si>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</si>
  <si>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</si>
  <si>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</si>
  <si>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</si>
  <si>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</si>
  <si>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</si>
  <si>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</si>
  <si>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</si>
  <si>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</si>
  <si>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</si>
  <si>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</si>
  <si>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</si>
  <si>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</si>
  <si>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</si>
  <si>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</si>
  <si>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</si>
  <si>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</si>
  <si>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</si>
  <si>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</si>
  <si>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</si>
  <si>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</si>
  <si>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</si>
  <si>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</si>
  <si>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</si>
  <si>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</si>
  <si>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</si>
  <si>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</si>
  <si>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</si>
  <si>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</si>
  <si>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</si>
  <si>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</si>
  <si>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</si>
  <si>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</si>
  <si>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</si>
  <si>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</si>
  <si>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</si>
  <si>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</si>
  <si>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</si>
  <si>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</si>
  <si>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</si>
  <si>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</si>
  <si>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</si>
  <si>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</si>
  <si>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</si>
  <si>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</si>
  <si>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</si>
  <si>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</si>
  <si>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</si>
  <si>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</si>
  <si>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</si>
  <si>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</si>
  <si>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</si>
  <si>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</si>
  <si>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</si>
  <si>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</si>
  <si>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</si>
  <si>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</si>
  <si>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</si>
  <si>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</si>
  <si>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</si>
  <si>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</si>
  <si>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</si>
  <si>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</si>
  <si>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</si>
  <si>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</si>
  <si>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</si>
  <si>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</si>
  <si>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</si>
  <si>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</si>
  <si>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</si>
  <si>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</si>
  <si>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</si>
  <si>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</si>
  <si>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</si>
  <si>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</si>
  <si>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</si>
  <si>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</si>
  <si>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</si>
  <si>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</si>
  <si>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</si>
  <si>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</si>
  <si>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</si>
  <si>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</si>
  <si>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</si>
  <si>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</si>
  <si>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</si>
  <si>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</si>
  <si>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</si>
  <si>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</si>
  <si>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</si>
  <si>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</si>
  <si>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</si>
  <si>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</si>
  <si>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</si>
  <si>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</si>
  <si>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</si>
  <si>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</si>
  <si>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</si>
  <si>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</si>
  <si>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</si>
  <si>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</si>
  <si>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</si>
  <si>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</si>
  <si>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</si>
  <si>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</si>
  <si>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</si>
  <si>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</si>
  <si>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</si>
  <si>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</si>
  <si>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</si>
  <si>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</si>
  <si>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</si>
  <si>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</si>
  <si>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</si>
  <si>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</si>
  <si>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</si>
  <si>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</si>
  <si>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</si>
  <si>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</si>
  <si>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</si>
  <si>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</si>
  <si>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</si>
  <si>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</si>
  <si>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</si>
  <si>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</si>
  <si>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</si>
  <si>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</si>
  <si>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</si>
  <si>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</si>
  <si>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</si>
  <si>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</si>
  <si>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</si>
  <si>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</si>
  <si>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</si>
  <si>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</si>
  <si>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</si>
  <si>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</si>
  <si>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</si>
  <si>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</si>
  <si>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</si>
  <si>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</si>
  <si>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</si>
  <si>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</si>
  <si>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</si>
  <si>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</si>
  <si>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</si>
  <si>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</si>
  <si>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</si>
  <si>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</si>
  <si>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</si>
  <si>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</si>
  <si>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</si>
  <si>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</si>
  <si>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</si>
  <si>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</si>
  <si>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</si>
  <si>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</si>
  <si>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</si>
  <si>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</si>
  <si>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</si>
  <si>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</si>
  <si>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</si>
  <si>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</si>
  <si>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</si>
  <si>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</si>
  <si>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</si>
  <si>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</si>
  <si>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</si>
  <si>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</si>
  <si>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</si>
  <si>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</si>
  <si>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</si>
  <si>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</si>
  <si>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</si>
  <si>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</si>
  <si>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</si>
  <si>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</si>
  <si>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</si>
  <si>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</si>
  <si>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</si>
  <si>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</si>
  <si>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</si>
  <si>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</si>
  <si>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</si>
  <si>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</si>
  <si>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</si>
  <si>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</si>
  <si>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</si>
  <si>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</si>
  <si>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</si>
  <si>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</si>
  <si>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</si>
  <si>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</si>
  <si>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</si>
  <si>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</si>
  <si>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</si>
  <si>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</si>
  <si>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</si>
  <si>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</si>
  <si>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</si>
  <si>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</si>
  <si>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</si>
  <si>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</si>
  <si>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</si>
  <si>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</si>
  <si>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</si>
  <si>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</si>
  <si>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</si>
  <si>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</si>
  <si>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</si>
  <si>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</si>
  <si>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</si>
  <si>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</si>
  <si>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</si>
  <si>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</si>
  <si>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</si>
  <si>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</si>
  <si>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</si>
  <si>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</si>
  <si>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</si>
  <si>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</si>
  <si>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</si>
  <si>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</si>
  <si>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</si>
  <si>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</si>
  <si>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</si>
  <si>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</si>
  <si>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</si>
  <si>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</si>
  <si>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</si>
  <si>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</si>
  <si>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</si>
  <si>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</si>
  <si>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</si>
  <si>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</si>
  <si>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</si>
  <si>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</si>
  <si>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</si>
  <si>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</si>
  <si>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</si>
  <si>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</si>
  <si>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</si>
  <si>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</si>
  <si>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</si>
  <si>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</si>
  <si>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</si>
  <si>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</si>
  <si>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</si>
  <si>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</si>
  <si>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</si>
  <si>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</si>
  <si>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</si>
  <si>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</si>
  <si>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</si>
  <si>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</si>
  <si>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</si>
  <si>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</si>
  <si>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</si>
  <si>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</si>
  <si>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</si>
  <si>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</si>
  <si>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</si>
  <si>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</si>
  <si>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</si>
  <si>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</si>
  <si>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</si>
  <si>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</si>
  <si>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</si>
  <si>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</si>
  <si>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</si>
  <si>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</si>
  <si>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</si>
  <si>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</si>
  <si>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</si>
  <si>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</si>
  <si>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</si>
  <si>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</si>
  <si>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</si>
  <si>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</si>
  <si>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</si>
  <si>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</si>
  <si>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</si>
  <si>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</si>
  <si>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</si>
  <si>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</si>
  <si>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</si>
  <si>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</si>
  <si>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</si>
  <si>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</si>
  <si>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</si>
  <si>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</si>
  <si>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</si>
  <si>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</si>
  <si>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</si>
  <si>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</si>
  <si>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</si>
  <si>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</si>
  <si>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</si>
  <si>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</si>
  <si>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</si>
  <si>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</si>
  <si>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</si>
  <si>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</si>
  <si>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</si>
  <si>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</si>
  <si>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</si>
  <si>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</si>
  <si>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</si>
  <si>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</si>
  <si>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</si>
  <si>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</si>
  <si>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</si>
  <si>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</si>
  <si>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</si>
  <si>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</si>
  <si>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</si>
  <si>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</si>
  <si>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</si>
  <si>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</si>
  <si>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</si>
  <si>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</si>
  <si>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</si>
  <si>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</si>
  <si>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</si>
  <si>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</si>
  <si>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</si>
  <si>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</si>
  <si>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</si>
  <si>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</si>
  <si>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</si>
  <si>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</si>
  <si>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</si>
  <si>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</si>
  <si>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</si>
  <si>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</si>
  <si>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</si>
  <si>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</si>
  <si>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</si>
  <si>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</si>
  <si>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</si>
  <si>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</si>
  <si>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</si>
  <si>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</si>
  <si>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</si>
  <si>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</si>
  <si>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</si>
  <si>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</si>
  <si>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</si>
  <si>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</si>
  <si>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</si>
  <si>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</si>
  <si>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</si>
  <si>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</si>
  <si>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</si>
  <si>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</si>
  <si>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</si>
  <si>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</si>
  <si>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</si>
  <si>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</si>
  <si>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</si>
  <si>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</si>
  <si>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</si>
  <si>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</si>
  <si>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</si>
  <si>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</si>
  <si>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</si>
  <si>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</si>
  <si>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</si>
  <si>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</si>
  <si>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</si>
  <si>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</si>
  <si>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</si>
  <si>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</si>
  <si>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</si>
  <si>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</si>
  <si>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</si>
  <si>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</si>
  <si>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</si>
  <si>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</si>
  <si>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</si>
  <si>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</si>
  <si>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</si>
  <si>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</si>
  <si>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</si>
  <si>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</si>
  <si>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</si>
  <si>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</si>
  <si>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</si>
  <si>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</si>
  <si>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</si>
  <si>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</si>
  <si>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</si>
  <si>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</si>
  <si>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</si>
  <si>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</si>
  <si>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</si>
  <si>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</si>
  <si>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</si>
  <si>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</si>
  <si>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</si>
  <si>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</si>
  <si>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</si>
  <si>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</si>
  <si>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</si>
  <si>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</si>
  <si>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</si>
  <si>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</si>
  <si>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</si>
  <si>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</si>
  <si>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</si>
  <si>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</si>
  <si>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</si>
  <si>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</si>
  <si>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</si>
  <si>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</si>
  <si>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</si>
  <si>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</si>
  <si>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</si>
  <si>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</si>
  <si>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</si>
  <si>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</si>
  <si>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</si>
  <si>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</si>
  <si>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</si>
  <si>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</si>
  <si>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</si>
  <si>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</si>
  <si>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</si>
  <si>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</si>
  <si>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</si>
  <si>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</si>
  <si>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</si>
  <si>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</si>
  <si>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</si>
  <si>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</si>
  <si>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</si>
  <si>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</si>
  <si>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</si>
  <si>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</si>
  <si>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</si>
  <si>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</si>
  <si>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</si>
  <si>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</si>
  <si>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</si>
  <si>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</si>
  <si>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</si>
  <si>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</si>
  <si>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</si>
  <si>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</si>
  <si>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</si>
  <si>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</si>
  <si>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</si>
  <si>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</si>
  <si>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</si>
  <si>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</si>
  <si>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</si>
  <si>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</si>
  <si>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</si>
  <si>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</si>
  <si>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</si>
  <si>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</si>
  <si>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</si>
  <si>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</si>
  <si>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</si>
  <si>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</si>
  <si>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</si>
  <si>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</si>
  <si>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</si>
  <si>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</si>
  <si>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</si>
  <si>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</si>
  <si>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</si>
  <si>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</si>
  <si>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</si>
  <si>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</si>
  <si>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</si>
  <si>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</si>
  <si>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</si>
  <si>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</si>
  <si>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</si>
  <si>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</si>
  <si>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</si>
  <si>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</si>
  <si>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</si>
  <si>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</si>
  <si>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</si>
  <si>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</si>
  <si>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</si>
  <si>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</si>
  <si>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</si>
  <si>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</si>
  <si>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</si>
  <si>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</si>
  <si>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</si>
  <si>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</si>
  <si>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</si>
  <si>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</si>
  <si>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</si>
  <si>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</si>
  <si>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</si>
  <si>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</si>
  <si>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</si>
  <si>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</si>
  <si>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</si>
  <si>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</si>
  <si>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</si>
  <si>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</si>
  <si>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</si>
  <si>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</si>
  <si>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</si>
  <si>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</si>
  <si>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</si>
  <si>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</si>
  <si>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</si>
  <si>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</si>
  <si>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</si>
  <si>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</si>
  <si>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</si>
  <si>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</si>
  <si>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</si>
  <si>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</si>
  <si>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</si>
  <si>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</si>
  <si>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</si>
  <si>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</si>
  <si>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</si>
  <si>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</si>
  <si>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</si>
  <si>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</si>
  <si>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</si>
  <si>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</si>
  <si>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</si>
  <si>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</si>
  <si>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</si>
  <si>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</si>
  <si>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</si>
  <si>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</si>
  <si>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</si>
  <si>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</si>
  <si>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</si>
  <si>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</si>
  <si>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</si>
  <si>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</si>
  <si>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</si>
  <si>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</si>
  <si>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</si>
  <si>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</si>
  <si>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</si>
  <si>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</si>
  <si>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</si>
  <si>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</si>
  <si>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</si>
  <si>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</si>
  <si>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</si>
  <si>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</si>
  <si>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</si>
  <si>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</si>
  <si>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</si>
  <si>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</si>
  <si>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</si>
  <si>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</si>
  <si>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</si>
  <si>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</si>
  <si>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</si>
  <si>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</si>
  <si>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</si>
  <si>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</si>
  <si>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</si>
  <si>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</si>
  <si>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</si>
  <si>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</si>
  <si>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</si>
  <si>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</si>
  <si>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</si>
  <si>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</si>
  <si>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</si>
  <si>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</si>
  <si>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</si>
  <si>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</si>
  <si>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</si>
  <si>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</si>
  <si>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</si>
  <si>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</si>
  <si>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</si>
  <si>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</si>
  <si>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</si>
  <si>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</si>
  <si>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</si>
  <si>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</si>
  <si>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</si>
  <si>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</si>
  <si>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</si>
  <si>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</si>
  <si>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</si>
  <si>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</si>
  <si>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</si>
  <si>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</si>
  <si>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</si>
  <si>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</si>
  <si>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</si>
  <si>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</si>
  <si>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</si>
  <si>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</si>
  <si>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</si>
  <si>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</si>
  <si>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</si>
  <si>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</si>
  <si>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</si>
  <si>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</si>
  <si>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</si>
  <si>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</si>
  <si>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</si>
  <si>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</si>
  <si>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</si>
  <si>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</si>
  <si>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</si>
  <si>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</si>
  <si>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</si>
  <si>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</si>
  <si>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</si>
  <si>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</si>
  <si>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</si>
  <si>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</si>
  <si>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</si>
  <si>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</si>
  <si>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</si>
  <si>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</si>
  <si>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</si>
  <si>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</si>
  <si>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</si>
  <si>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</si>
  <si>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</si>
  <si>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</si>
  <si>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</si>
  <si>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</si>
  <si>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</si>
  <si>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</si>
  <si>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</si>
  <si>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</si>
  <si>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</si>
  <si>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</si>
  <si>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</si>
  <si>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</si>
  <si>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</si>
  <si>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</si>
  <si>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</si>
  <si>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</si>
  <si>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</si>
  <si>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</si>
  <si>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</si>
  <si>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</si>
  <si>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</si>
  <si>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</si>
  <si>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</si>
  <si>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</si>
  <si>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</si>
  <si>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</si>
  <si>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</si>
  <si>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</si>
  <si>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</si>
  <si>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</si>
  <si>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</si>
  <si>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</si>
  <si>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</si>
  <si>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</si>
  <si>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</si>
  <si>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</si>
  <si>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</si>
  <si>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</si>
  <si>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</si>
  <si>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</si>
  <si>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</si>
  <si>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</si>
  <si>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</si>
  <si>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</si>
  <si>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</si>
  <si>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</si>
  <si>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</si>
  <si>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</si>
  <si>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</si>
  <si>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</si>
  <si>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</si>
  <si>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</si>
  <si>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</si>
  <si>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</si>
  <si>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</si>
  <si>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</si>
  <si>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</si>
  <si>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</si>
  <si>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</si>
  <si>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</si>
  <si>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</si>
  <si>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</si>
  <si>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</si>
  <si>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</si>
  <si>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</si>
  <si>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</si>
  <si>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</si>
  <si>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</si>
  <si>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</si>
  <si>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</si>
  <si>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</si>
  <si>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</si>
  <si>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</si>
  <si>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</si>
  <si>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</si>
  <si>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</si>
  <si>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</si>
  <si>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</si>
  <si>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</si>
  <si>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</si>
  <si>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</si>
  <si>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</si>
  <si>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</si>
  <si>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</si>
  <si>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</si>
  <si>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</si>
  <si>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</si>
  <si>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</si>
  <si>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</si>
  <si>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</si>
  <si>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</si>
  <si>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</si>
  <si>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</si>
  <si>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</si>
  <si>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</si>
  <si>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</si>
  <si>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</si>
  <si>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</si>
  <si>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</si>
  <si>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</si>
  <si>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</si>
  <si>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</si>
  <si>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</si>
  <si>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</si>
  <si>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</si>
  <si>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</si>
  <si>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</si>
  <si>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</si>
  <si>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</si>
  <si>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</si>
  <si>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</si>
  <si>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</si>
  <si>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</si>
  <si>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</si>
  <si>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</si>
  <si>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</si>
  <si>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</si>
  <si>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</si>
  <si>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</si>
  <si>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</si>
  <si>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</si>
  <si>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</si>
  <si>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</si>
  <si>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</si>
  <si>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</si>
  <si>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</si>
  <si>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</si>
  <si>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</si>
  <si>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</si>
  <si>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</si>
  <si>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</si>
  <si>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</si>
  <si>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</si>
  <si>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</si>
  <si>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</si>
  <si>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</si>
  <si>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</si>
  <si>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</si>
  <si>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</si>
  <si>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</si>
  <si>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</si>
  <si>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</si>
  <si>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</si>
  <si>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</si>
  <si>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</si>
  <si>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</si>
  <si>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</si>
  <si>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</si>
  <si>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</si>
  <si>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</si>
  <si>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</si>
  <si>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</si>
  <si>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</si>
  <si>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</si>
  <si>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</si>
  <si>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</si>
  <si>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</si>
  <si>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</si>
  <si>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</si>
  <si>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</si>
  <si>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</si>
  <si>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</si>
  <si>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</si>
  <si>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</si>
  <si>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</si>
  <si>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</si>
  <si>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</si>
  <si>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</si>
  <si>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</si>
  <si>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</si>
  <si>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</si>
  <si>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</si>
  <si>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</si>
  <si>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</si>
  <si>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</si>
  <si>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</si>
  <si>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</si>
  <si>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</si>
  <si>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</si>
  <si>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</si>
  <si>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</si>
  <si>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</si>
  <si>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</si>
  <si>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</si>
  <si>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</si>
  <si>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</si>
  <si>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</si>
  <si>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</si>
  <si>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</si>
  <si>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</si>
  <si>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</si>
  <si>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</si>
  <si>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</si>
  <si>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</si>
  <si>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</si>
  <si>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</si>
  <si>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</si>
  <si>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</si>
  <si>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</si>
  <si>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</si>
  <si>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</si>
  <si>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</si>
  <si>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</si>
  <si>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</si>
  <si>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</si>
  <si>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</si>
  <si>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</si>
  <si>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</si>
  <si>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</si>
  <si>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</si>
  <si>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</si>
  <si>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</si>
  <si>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</si>
  <si>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</si>
  <si>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</si>
  <si>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</si>
  <si>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</si>
  <si>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</si>
  <si>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</si>
  <si>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</si>
  <si>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</si>
  <si>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</si>
  <si>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</si>
  <si>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</si>
  <si>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</si>
  <si>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</si>
  <si>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</si>
  <si>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</si>
  <si>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</si>
  <si>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</si>
  <si>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</si>
  <si>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</si>
  <si>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</si>
  <si>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</si>
  <si>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</si>
  <si>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</si>
  <si>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</si>
  <si>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</si>
  <si>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</si>
  <si>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</si>
  <si>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</si>
  <si>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</si>
  <si>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</si>
  <si>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</si>
  <si>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</si>
  <si>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</si>
  <si>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</si>
  <si>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</si>
  <si>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</si>
  <si>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</si>
  <si>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</si>
  <si>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</si>
  <si>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</si>
  <si>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</si>
  <si>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</si>
  <si>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</si>
  <si>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</si>
  <si>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</si>
  <si>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</si>
  <si>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</si>
  <si>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</si>
  <si>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</si>
  <si>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</si>
  <si>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</si>
  <si>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</si>
  <si>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</si>
  <si>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</si>
  <si>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</si>
  <si>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</si>
  <si>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</si>
  <si>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</si>
  <si>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</si>
  <si>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</si>
  <si>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</si>
  <si>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</si>
  <si>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</si>
  <si>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</si>
  <si>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</si>
  <si>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</si>
  <si>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</si>
  <si>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</si>
  <si>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</si>
  <si>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</si>
  <si>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</si>
  <si>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</si>
  <si>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</si>
  <si>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</si>
  <si>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</si>
  <si>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</si>
  <si>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</si>
  <si>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</si>
  <si>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</si>
  <si>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</si>
  <si>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</si>
  <si>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</si>
  <si>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</si>
  <si>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</si>
  <si>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</si>
  <si>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</si>
  <si>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</si>
  <si>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</si>
  <si>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</si>
  <si>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</si>
  <si>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</si>
  <si>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</si>
  <si>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</si>
  <si>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</si>
  <si>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</si>
  <si>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</si>
  <si>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</si>
  <si>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</si>
  <si>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</si>
  <si>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</si>
  <si>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</si>
  <si>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</si>
  <si>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</si>
  <si>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</si>
  <si>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</si>
  <si>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</si>
  <si>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</si>
  <si>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</si>
  <si>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</si>
  <si>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</si>
  <si>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</si>
  <si>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</si>
  <si>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</si>
  <si>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</si>
  <si>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</si>
  <si>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</si>
  <si>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</si>
  <si>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</si>
  <si>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</si>
  <si>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</si>
  <si>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</si>
  <si>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</si>
  <si>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</si>
  <si>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</si>
  <si>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</si>
  <si>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</si>
  <si>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</si>
  <si>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</si>
  <si>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</si>
  <si>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</si>
  <si>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</si>
  <si>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</si>
  <si>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</si>
  <si>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</si>
  <si>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</si>
  <si>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</si>
  <si>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</si>
  <si>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</si>
  <si>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</si>
  <si>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</si>
  <si>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</si>
  <si>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</si>
  <si>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</si>
  <si>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</si>
  <si>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</si>
  <si>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</si>
  <si>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</si>
  <si>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</si>
  <si>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</si>
  <si>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</si>
  <si>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</si>
  <si>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</si>
  <si>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</si>
  <si>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</si>
  <si>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</si>
  <si>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</si>
  <si>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</si>
  <si>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</si>
  <si>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</si>
  <si>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</si>
  <si>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</si>
  <si>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</si>
  <si>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</si>
  <si>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</si>
  <si>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</si>
  <si>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</si>
  <si>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</si>
  <si>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</si>
  <si>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</si>
  <si>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</si>
  <si>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</si>
  <si>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</si>
  <si>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</si>
  <si>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</si>
  <si>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</si>
  <si>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</si>
  <si>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</si>
  <si>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</si>
  <si>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</si>
  <si>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</si>
  <si>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</si>
  <si>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</si>
  <si>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</si>
  <si>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</si>
  <si>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</si>
  <si>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</si>
  <si>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</si>
  <si>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</si>
  <si>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</si>
  <si>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</si>
  <si>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</si>
  <si>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</si>
  <si>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</si>
  <si>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</si>
  <si>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</si>
  <si>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</si>
  <si>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</si>
  <si>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</si>
  <si>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</si>
  <si>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</si>
  <si>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</si>
  <si>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</si>
  <si>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</si>
  <si>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</si>
  <si>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</si>
  <si>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</si>
  <si>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</si>
  <si>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</si>
  <si>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</si>
  <si>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</si>
  <si>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</si>
  <si>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</si>
  <si>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</si>
  <si>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</si>
  <si>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</si>
  <si>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</si>
  <si>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</si>
  <si>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</si>
  <si>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</si>
  <si>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</si>
  <si>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</si>
  <si>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</si>
  <si>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</si>
  <si>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</si>
  <si>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</si>
  <si>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</si>
  <si>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</si>
  <si>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</si>
  <si>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</si>
  <si>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</si>
  <si>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</si>
  <si>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</si>
  <si>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</si>
  <si>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</si>
  <si>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</si>
  <si>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</si>
  <si>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</si>
  <si>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</si>
  <si>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</si>
  <si>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</si>
  <si>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</si>
  <si>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</si>
  <si>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</si>
  <si>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</si>
  <si>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</si>
  <si>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</si>
  <si>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</si>
  <si>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</si>
  <si>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</si>
  <si>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</si>
  <si>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</si>
  <si>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</si>
  <si>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</si>
  <si>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</si>
  <si>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</si>
  <si>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</si>
  <si>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</si>
  <si>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</si>
  <si>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</si>
  <si>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</si>
  <si>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</si>
  <si>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</si>
  <si>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</si>
  <si>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</si>
  <si>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</si>
  <si>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</si>
  <si>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</si>
  <si>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</si>
  <si>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</si>
  <si>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</si>
  <si>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</si>
  <si>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</si>
  <si>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</si>
  <si>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</si>
  <si>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</si>
  <si>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</si>
  <si>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</si>
  <si>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</si>
  <si>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</si>
  <si>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</si>
  <si>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</si>
  <si>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</si>
  <si>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</si>
  <si>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</si>
  <si>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</si>
  <si>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</si>
  <si>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</si>
  <si>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</si>
  <si>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</si>
  <si>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</si>
  <si>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</si>
  <si>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</si>
  <si>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</si>
  <si>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</si>
  <si>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</si>
  <si>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</si>
  <si>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</si>
  <si>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</si>
  <si>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</si>
  <si>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</si>
  <si>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</si>
  <si>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</si>
  <si>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</si>
  <si>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</si>
  <si>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</si>
  <si>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</si>
  <si>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</si>
  <si>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</si>
  <si>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</si>
  <si>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</si>
  <si>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</si>
  <si>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</si>
  <si>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</si>
  <si>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</si>
  <si>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</si>
  <si>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</si>
  <si>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</si>
  <si>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</si>
  <si>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</si>
  <si>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</si>
  <si>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</si>
  <si>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</si>
  <si>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</si>
  <si>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</si>
  <si>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</si>
  <si>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</si>
  <si>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</si>
  <si>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</si>
  <si>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</si>
  <si>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</si>
  <si>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</si>
  <si>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</si>
  <si>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</si>
  <si>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</si>
  <si>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</si>
  <si>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</si>
  <si>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</si>
  <si>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</si>
  <si>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</si>
  <si>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</si>
  <si>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</si>
  <si>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</si>
  <si>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</si>
  <si>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</si>
  <si>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</si>
  <si>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</si>
  <si>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</si>
  <si>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</si>
  <si>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</si>
  <si>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</si>
  <si>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</si>
  <si>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</si>
  <si>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</si>
  <si>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</si>
  <si>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</si>
  <si>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</si>
  <si>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</si>
  <si>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</si>
  <si>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</si>
  <si>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</si>
  <si>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</si>
  <si>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</si>
  <si>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</si>
  <si>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</si>
  <si>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</si>
  <si>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</si>
  <si>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</si>
  <si>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</si>
  <si>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</si>
  <si>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</si>
  <si>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</si>
  <si>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</si>
  <si>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</si>
  <si>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</si>
  <si>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</si>
  <si>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</si>
  <si>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</si>
  <si>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</si>
  <si>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</si>
  <si>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</si>
  <si>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</si>
  <si>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</si>
  <si>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</si>
  <si>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</si>
  <si>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</si>
  <si>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</si>
  <si>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</si>
  <si>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</si>
  <si>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</si>
  <si>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</si>
  <si>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</si>
  <si>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</si>
  <si>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</si>
  <si>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</si>
  <si>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</si>
  <si>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</si>
  <si>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</si>
  <si>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</si>
  <si>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</si>
  <si>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</si>
  <si>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</si>
  <si>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</si>
  <si>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</si>
  <si>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</si>
  <si>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</si>
  <si>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</si>
  <si>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</si>
  <si>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</si>
  <si>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</si>
  <si>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</si>
  <si>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</si>
  <si>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</si>
  <si>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</si>
  <si>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</si>
  <si>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</si>
  <si>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</si>
  <si>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</si>
  <si>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</si>
  <si>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</si>
  <si>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</si>
  <si>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</si>
  <si>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</si>
  <si>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</si>
  <si>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</si>
  <si>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</si>
  <si>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</si>
  <si>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</si>
  <si>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</si>
  <si>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</si>
  <si>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</si>
  <si>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</si>
  <si>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</si>
  <si>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</si>
  <si>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</si>
  <si>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</si>
  <si>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</si>
  <si>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</si>
  <si>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</si>
  <si>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</si>
  <si>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</si>
  <si>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</si>
  <si>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</si>
  <si>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</si>
  <si>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</si>
  <si>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</si>
  <si>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</si>
  <si>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</si>
  <si>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</si>
  <si>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</si>
  <si>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</si>
  <si>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</si>
  <si>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</si>
  <si>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</si>
  <si>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</si>
  <si>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</si>
  <si>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</si>
  <si>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</si>
  <si>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</si>
  <si>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</si>
  <si>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</si>
  <si>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</si>
  <si>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</si>
  <si>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</si>
  <si>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</si>
  <si>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</si>
  <si>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</si>
  <si>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</si>
  <si>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</si>
  <si>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</si>
  <si>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</si>
  <si>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</si>
  <si>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</si>
  <si>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</si>
  <si>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</si>
  <si>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</si>
  <si>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</si>
  <si>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</si>
  <si>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</si>
  <si>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</si>
  <si>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</si>
  <si>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</si>
  <si>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</si>
  <si>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</si>
  <si>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</si>
  <si>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</si>
  <si>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</si>
  <si>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</si>
  <si>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</si>
  <si>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</si>
  <si>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</si>
  <si>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</si>
  <si>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</si>
  <si>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</si>
  <si>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</si>
  <si>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</si>
  <si>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</si>
  <si>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</si>
  <si>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</si>
  <si>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</si>
  <si>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</si>
  <si>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</si>
  <si>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</si>
  <si>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</si>
  <si>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</si>
  <si>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</si>
  <si>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</si>
  <si>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</si>
  <si>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</si>
  <si>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</si>
  <si>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</si>
  <si>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</si>
  <si>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</si>
  <si>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</si>
  <si>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</si>
  <si>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</si>
  <si>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</si>
  <si>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</si>
  <si>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</si>
  <si>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</si>
  <si>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</si>
  <si>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</si>
  <si>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</si>
  <si>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</si>
  <si>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</si>
  <si>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</si>
  <si>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</si>
  <si>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</si>
  <si>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</si>
  <si>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</si>
  <si>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</si>
  <si>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</si>
  <si>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</si>
  <si>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</si>
  <si>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</si>
  <si>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</si>
  <si>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</si>
  <si>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</si>
  <si>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</si>
  <si>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</si>
  <si>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</si>
  <si>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</si>
  <si>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</si>
  <si>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</si>
  <si>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</si>
  <si>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</si>
  <si>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</si>
  <si>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</si>
  <si>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</si>
  <si>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</si>
  <si>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</si>
  <si>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</si>
  <si>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</si>
  <si>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</si>
  <si>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</si>
  <si>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</si>
  <si>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</si>
  <si>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</si>
  <si>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</si>
  <si>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</si>
  <si>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</si>
  <si>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</si>
  <si>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</si>
  <si>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</si>
  <si>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</si>
  <si>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</si>
  <si>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</si>
  <si>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</si>
  <si>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</si>
  <si>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</si>
  <si>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</si>
  <si>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</si>
  <si>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</si>
  <si>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</si>
  <si>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</si>
  <si>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</si>
  <si>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</si>
  <si>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</si>
  <si>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</si>
  <si>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</si>
  <si>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</si>
  <si>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</si>
  <si>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</si>
  <si>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</si>
  <si>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</si>
  <si>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</si>
  <si>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</si>
  <si>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</si>
  <si>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</si>
  <si>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</si>
  <si>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</si>
  <si>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</si>
  <si>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</si>
  <si>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</si>
  <si>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</si>
  <si>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</si>
  <si>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</si>
  <si>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</si>
  <si>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</si>
  <si>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</si>
  <si>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</si>
  <si>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</si>
  <si>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</si>
  <si>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</si>
  <si>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</si>
  <si>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</si>
  <si>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</si>
  <si>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</si>
  <si>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</si>
  <si>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</si>
  <si>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</si>
  <si>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</si>
  <si>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</si>
  <si>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</si>
  <si>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</si>
  <si>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</si>
  <si>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</si>
  <si>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</si>
  <si>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</si>
  <si>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</si>
  <si>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</si>
  <si>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</si>
  <si>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</si>
  <si>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</si>
  <si>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</si>
  <si>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</si>
  <si>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</si>
  <si>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</si>
  <si>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</si>
  <si>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</si>
  <si>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</si>
  <si>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</si>
  <si>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</si>
  <si>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</si>
  <si>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</si>
  <si>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</si>
  <si>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</si>
  <si>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</si>
  <si>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</si>
  <si>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</si>
  <si>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</si>
  <si>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</si>
  <si>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</si>
  <si>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</si>
  <si>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</si>
  <si>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</si>
  <si>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</si>
  <si>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</si>
  <si>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</si>
  <si>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</si>
  <si>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</si>
  <si>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</si>
  <si>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</si>
  <si>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</si>
  <si>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</si>
  <si>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</si>
  <si>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</si>
  <si>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</si>
  <si>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</si>
  <si>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</si>
  <si>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</si>
  <si>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</si>
  <si>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</si>
  <si>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</si>
  <si>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</si>
  <si>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</si>
  <si>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</si>
  <si>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</si>
  <si>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</si>
  <si>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</si>
  <si>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</si>
  <si>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</si>
  <si>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</si>
  <si>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</si>
  <si>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</si>
  <si>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</si>
  <si>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</si>
  <si>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</si>
  <si>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</si>
  <si>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</si>
  <si>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</si>
  <si>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</si>
  <si>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</si>
  <si>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</si>
  <si>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</si>
  <si>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</si>
  <si>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</si>
  <si>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</si>
  <si>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</si>
  <si>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</si>
  <si>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</si>
  <si>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</si>
  <si>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</si>
  <si>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</si>
  <si>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</si>
  <si>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</si>
  <si>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</si>
  <si>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</si>
  <si>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</si>
  <si>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</si>
  <si>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</si>
  <si>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</si>
  <si>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</si>
  <si>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</si>
  <si>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</si>
  <si>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</si>
  <si>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</si>
  <si>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</si>
  <si>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</si>
  <si>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</si>
  <si>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</si>
  <si>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</si>
  <si>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</si>
  <si>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</si>
  <si>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</si>
  <si>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</si>
  <si>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</si>
  <si>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</si>
  <si>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</si>
  <si>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</si>
  <si>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</si>
  <si>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</si>
  <si>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</si>
  <si>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</si>
  <si>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</si>
  <si>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</si>
  <si>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</si>
  <si>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</si>
  <si>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</si>
  <si>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</si>
  <si>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</si>
  <si>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</si>
  <si>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</si>
  <si>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</si>
  <si>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</si>
  <si>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</si>
  <si>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</si>
  <si>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</si>
  <si>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</si>
  <si>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</si>
  <si>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</si>
  <si>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</si>
  <si>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</si>
  <si>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</si>
  <si>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</si>
  <si>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</si>
  <si>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</si>
  <si>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</si>
  <si>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</si>
  <si>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</si>
  <si>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</si>
  <si>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</si>
  <si>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</si>
  <si>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</si>
  <si>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</si>
  <si>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</si>
  <si>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</si>
  <si>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</si>
  <si>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</si>
  <si>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</si>
  <si>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</si>
  <si>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</si>
  <si>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</si>
  <si>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</si>
  <si>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</si>
  <si>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</si>
  <si>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</si>
  <si>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</si>
  <si>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</si>
  <si>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</si>
  <si>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</si>
  <si>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</si>
  <si>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</si>
  <si>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</si>
  <si>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</si>
  <si>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</si>
  <si>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</si>
  <si>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</si>
  <si>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</si>
  <si>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</si>
  <si>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</si>
  <si>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</si>
  <si>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</si>
  <si>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</si>
  <si>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</si>
  <si>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</si>
  <si>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</si>
  <si>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</si>
  <si>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</si>
  <si>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</si>
  <si>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</si>
  <si>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</si>
  <si>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</si>
  <si>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</si>
  <si>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</si>
  <si>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</si>
  <si>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</si>
  <si>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</si>
  <si>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</si>
  <si>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</si>
  <si>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</si>
  <si>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</si>
  <si>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</si>
  <si>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</si>
  <si>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</si>
  <si>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</si>
  <si>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</si>
  <si>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</si>
  <si>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</si>
  <si>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</si>
  <si>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</si>
  <si>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</si>
  <si>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</si>
  <si>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</si>
  <si>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</si>
  <si>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</si>
  <si>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</si>
  <si>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</si>
  <si>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</si>
  <si>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</si>
  <si>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</si>
  <si>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</si>
  <si>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</si>
  <si>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</si>
  <si>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</si>
  <si>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</si>
  <si>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</si>
  <si>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</si>
  <si>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</si>
  <si>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</si>
  <si>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</si>
  <si>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</si>
  <si>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</si>
  <si>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</si>
  <si>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</si>
  <si>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</si>
  <si>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</si>
  <si>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</si>
  <si>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</si>
  <si>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</si>
  <si>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</si>
  <si>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</si>
  <si>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</si>
  <si>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</si>
  <si>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</si>
  <si>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</si>
  <si>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</si>
  <si>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</si>
  <si>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</si>
  <si>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</si>
  <si>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</si>
  <si>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</si>
  <si>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</si>
  <si>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</si>
  <si>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</si>
  <si>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</si>
  <si>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</si>
  <si>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</si>
  <si>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</si>
  <si>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</si>
  <si>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</si>
  <si>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</si>
  <si>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</si>
  <si>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</si>
  <si>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</si>
  <si>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</si>
  <si>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</si>
  <si>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</si>
  <si>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</si>
  <si>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</si>
  <si>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</si>
  <si>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</si>
  <si>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</si>
  <si>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</si>
  <si>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</si>
  <si>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</si>
  <si>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</si>
  <si>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</si>
  <si>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</si>
  <si>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</si>
  <si>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</si>
  <si>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</si>
  <si>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</si>
  <si>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</si>
  <si>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</si>
  <si>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</si>
  <si>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</si>
  <si>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</si>
  <si>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</si>
  <si>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</si>
  <si>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</si>
  <si>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</si>
  <si>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</si>
  <si>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</si>
  <si>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</si>
  <si>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</si>
  <si>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</si>
  <si>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</si>
  <si>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</si>
  <si>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</si>
  <si>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</si>
  <si>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</si>
  <si>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</si>
  <si>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</si>
  <si>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</si>
  <si>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</si>
  <si>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</si>
  <si>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</si>
  <si>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</si>
  <si>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</si>
  <si>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</si>
  <si>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</si>
  <si>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</si>
  <si>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</si>
  <si>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</si>
  <si>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</si>
  <si>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</si>
  <si>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</si>
  <si>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</si>
  <si>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</si>
  <si>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</si>
  <si>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</si>
  <si>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</si>
  <si>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</si>
  <si>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</si>
  <si>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</si>
  <si>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</si>
  <si>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</si>
  <si>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</si>
  <si>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</si>
  <si>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</si>
  <si>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</si>
  <si>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</si>
  <si>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</si>
  <si>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</si>
  <si>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</si>
  <si>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</si>
  <si>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</si>
  <si>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</si>
  <si>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</si>
  <si>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</si>
  <si>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</si>
  <si>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</si>
  <si>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</si>
  <si>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</si>
  <si>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</si>
  <si>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</si>
  <si>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</si>
  <si>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</si>
  <si>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</si>
  <si>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</si>
  <si>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</si>
  <si>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</si>
  <si>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</si>
  <si>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</si>
  <si>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</si>
  <si>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</si>
  <si>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</si>
  <si>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</si>
  <si>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</si>
  <si>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</si>
  <si>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</si>
  <si>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</si>
  <si>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</si>
  <si>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</si>
  <si>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</si>
  <si>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</si>
  <si>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</si>
  <si>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</si>
  <si>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</si>
  <si>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</si>
  <si>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</si>
  <si>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</si>
  <si>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</si>
  <si>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</si>
  <si>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</si>
  <si>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</si>
  <si>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</si>
  <si>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</si>
  <si>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</si>
  <si>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</si>
  <si>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</si>
  <si>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</si>
  <si>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</si>
  <si>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</si>
  <si>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</si>
  <si>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</si>
  <si>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</si>
  <si>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</si>
  <si>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</si>
  <si>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</si>
  <si>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</si>
  <si>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</si>
  <si>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</si>
  <si>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</si>
  <si>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</si>
  <si>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</si>
  <si>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</si>
  <si>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</si>
  <si>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</si>
  <si>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</si>
  <si>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</si>
  <si>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</si>
  <si>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</si>
  <si>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</si>
  <si>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</si>
  <si>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</si>
  <si>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</si>
  <si>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</si>
  <si>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</si>
  <si>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</si>
  <si>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</si>
  <si>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</si>
  <si>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</si>
  <si>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</si>
  <si>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</si>
  <si>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</si>
  <si>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</si>
  <si>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</si>
  <si>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</si>
  <si>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</si>
  <si>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</si>
  <si>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</si>
  <si>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</si>
  <si>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</si>
  <si>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</si>
  <si>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</si>
  <si>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</si>
  <si>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</si>
  <si>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</si>
  <si>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</si>
  <si>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</si>
  <si>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</si>
  <si>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</si>
  <si>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</si>
  <si>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</si>
  <si>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</si>
  <si>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</si>
  <si>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</si>
  <si>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</si>
  <si>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</si>
  <si>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</si>
  <si>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</si>
  <si>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</si>
  <si>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</si>
  <si>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</si>
  <si>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</si>
  <si>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</si>
  <si>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</si>
  <si>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</si>
  <si>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</si>
  <si>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</si>
  <si>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</si>
  <si>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</si>
  <si>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</si>
  <si>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</si>
  <si>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</si>
  <si>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</si>
  <si>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</si>
  <si>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</si>
  <si>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</si>
  <si>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</si>
  <si>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</si>
  <si>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</si>
  <si>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</si>
  <si>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</si>
  <si>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</si>
  <si>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</si>
  <si>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</si>
  <si>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</si>
  <si>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</si>
  <si>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</si>
  <si>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</si>
  <si>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</si>
  <si>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</si>
  <si>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</si>
  <si>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</si>
  <si>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</si>
  <si>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</si>
  <si>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</si>
  <si>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</si>
  <si>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</si>
  <si>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</si>
  <si>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</si>
  <si>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</si>
  <si>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</si>
  <si>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</si>
  <si>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</si>
  <si>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</si>
  <si>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</si>
  <si>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</si>
  <si>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</si>
  <si>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</si>
  <si>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</si>
  <si>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</si>
  <si>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</si>
  <si>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</si>
  <si>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</si>
  <si>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</si>
  <si>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</si>
  <si>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</si>
  <si>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</si>
  <si>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</si>
  <si>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</si>
  <si>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</si>
  <si>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</si>
  <si>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</si>
  <si>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</si>
  <si>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</si>
  <si>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</si>
  <si>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</si>
  <si>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</si>
  <si>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</si>
  <si>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</si>
  <si>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</si>
  <si>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</si>
  <si>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</si>
  <si>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</si>
  <si>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</si>
  <si>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</si>
  <si>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</si>
  <si>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</si>
  <si>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</si>
  <si>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</si>
  <si>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</si>
  <si>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</si>
  <si>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</si>
  <si>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</si>
  <si>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</si>
  <si>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</si>
  <si>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</si>
  <si>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</si>
  <si>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</si>
  <si>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</si>
  <si>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</si>
  <si>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</si>
  <si>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</si>
  <si>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</si>
  <si>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</si>
  <si>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</si>
  <si>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</si>
  <si>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</si>
  <si>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</si>
  <si>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</si>
  <si>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</si>
  <si>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</si>
  <si>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</si>
  <si>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</si>
  <si>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</si>
  <si>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</si>
  <si>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</si>
  <si>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</si>
  <si>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</si>
  <si>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</si>
  <si>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</si>
  <si>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</si>
  <si>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</si>
  <si>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</si>
  <si>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</si>
  <si>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</si>
  <si>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</si>
  <si>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</si>
  <si>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</si>
  <si>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</si>
  <si>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</si>
  <si>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</si>
  <si>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</si>
  <si>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</si>
  <si>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</si>
  <si>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</si>
  <si>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</si>
  <si>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</si>
  <si>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</si>
  <si>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</si>
  <si>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</si>
  <si>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</si>
  <si>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</si>
  <si>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</si>
  <si>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</si>
  <si>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</si>
  <si>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</si>
  <si>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</si>
  <si>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</si>
  <si>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</si>
  <si>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</si>
  <si>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</si>
  <si>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</si>
  <si>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</si>
  <si>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</si>
  <si>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</si>
  <si>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</si>
  <si>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</si>
  <si>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</si>
  <si>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</si>
  <si>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</si>
  <si>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</si>
  <si>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</si>
  <si>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</si>
  <si>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</si>
  <si>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</si>
  <si>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</si>
  <si>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</si>
  <si>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</si>
  <si>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</si>
  <si>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</si>
  <si>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</si>
  <si>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</si>
  <si>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</si>
  <si>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</si>
  <si>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</si>
  <si>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</si>
  <si>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</si>
  <si>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</si>
  <si>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</si>
  <si>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</si>
  <si>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</si>
  <si>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</si>
  <si>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</si>
  <si>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</si>
  <si>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</si>
  <si>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</si>
  <si>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</si>
  <si>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</si>
  <si>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</si>
  <si>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</si>
  <si>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</si>
  <si>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</si>
  <si>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</si>
  <si>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</si>
  <si>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</si>
  <si>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</si>
  <si>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</si>
  <si>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</si>
  <si>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</si>
  <si>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</si>
  <si>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</si>
  <si>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</si>
  <si>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</si>
  <si>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</si>
  <si>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</si>
  <si>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</si>
  <si>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</si>
  <si>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</si>
  <si>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</si>
  <si>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</si>
  <si>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</si>
  <si>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</si>
  <si>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</si>
  <si>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</si>
  <si>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</si>
  <si>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</si>
  <si>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</si>
  <si>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</si>
  <si>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</si>
  <si>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</si>
  <si>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</si>
  <si>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</si>
  <si>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</si>
  <si>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</si>
  <si>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</si>
  <si>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</si>
  <si>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</si>
  <si>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</si>
  <si>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</si>
  <si>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</si>
  <si>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</si>
  <si>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</si>
  <si>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</si>
  <si>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</si>
  <si>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</si>
  <si>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</si>
  <si>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</si>
  <si>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</si>
  <si>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</si>
  <si>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</si>
  <si>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</si>
  <si>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</si>
  <si>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</si>
  <si>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</si>
  <si>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</si>
  <si>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</si>
  <si>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</si>
  <si>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</si>
  <si>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</si>
  <si>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</si>
  <si>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</si>
  <si>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</si>
  <si>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</si>
  <si>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</si>
  <si>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</si>
  <si>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</si>
  <si>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</si>
  <si>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</si>
  <si>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</si>
  <si>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</si>
  <si>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</si>
  <si>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</si>
  <si>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</si>
  <si>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</si>
  <si>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</si>
  <si>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</si>
  <si>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</si>
  <si>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</si>
  <si>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</si>
  <si>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</si>
  <si>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</si>
  <si>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</si>
  <si>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</si>
  <si>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</si>
  <si>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</si>
  <si>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</si>
  <si>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</si>
  <si>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</si>
  <si>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</si>
  <si>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</si>
  <si>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</si>
  <si>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</si>
  <si>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</si>
  <si>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</si>
  <si>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</si>
  <si>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</si>
  <si>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</si>
  <si>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</si>
  <si>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</si>
  <si>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</si>
  <si>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</si>
  <si>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</si>
  <si>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</si>
  <si>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</si>
  <si>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</si>
  <si>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</si>
  <si>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</si>
  <si>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</si>
  <si>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</si>
  <si>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</si>
  <si>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</si>
  <si>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</si>
  <si>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</si>
  <si>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</si>
  <si>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</si>
  <si>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</si>
  <si>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</si>
  <si>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</si>
  <si>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</si>
  <si>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</si>
  <si>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</si>
  <si>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</si>
  <si>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</si>
  <si>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</si>
  <si>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</si>
  <si>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</si>
  <si>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</si>
  <si>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</si>
  <si>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</si>
  <si>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</si>
  <si>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</si>
  <si>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</si>
  <si>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</si>
  <si>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</si>
  <si>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</si>
  <si>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</si>
  <si>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</si>
  <si>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</si>
  <si>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</si>
  <si>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</si>
  <si>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</si>
  <si>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</si>
  <si>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</si>
  <si>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</si>
  <si>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</si>
  <si>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</si>
  <si>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</si>
  <si>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</si>
  <si>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</si>
  <si>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</si>
  <si>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</si>
  <si>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</si>
  <si>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</si>
  <si>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</si>
  <si>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</si>
  <si>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</si>
  <si>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</si>
  <si>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</si>
  <si>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</si>
  <si>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</si>
  <si>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</si>
  <si>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</si>
  <si>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</si>
  <si>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</si>
  <si>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</si>
  <si>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</si>
  <si>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</si>
  <si>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</si>
  <si>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</si>
  <si>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</si>
  <si>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</si>
  <si>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</si>
  <si>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</si>
  <si>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</si>
  <si>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</si>
  <si>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</si>
  <si>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</si>
  <si>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</si>
  <si>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</si>
  <si>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</si>
  <si>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</si>
  <si>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</si>
  <si>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</si>
  <si>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</si>
  <si>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</si>
  <si>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</si>
  <si>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</si>
  <si>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</si>
  <si>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</si>
  <si>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</si>
  <si>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</si>
  <si>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</si>
  <si>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</si>
  <si>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</si>
  <si>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</si>
  <si>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</si>
  <si>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</si>
  <si>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</si>
  <si>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</si>
  <si>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</si>
  <si>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</si>
  <si>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</si>
  <si>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</si>
  <si>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</si>
  <si>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</si>
  <si>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</si>
  <si>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</si>
  <si>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</si>
  <si>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</si>
  <si>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</si>
  <si>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</si>
  <si>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</si>
  <si>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</si>
  <si>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</si>
  <si>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</si>
  <si>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</si>
  <si>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</si>
  <si>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</si>
  <si>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</si>
  <si>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</si>
  <si>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</si>
  <si>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</si>
  <si>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</si>
  <si>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</si>
  <si>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</si>
  <si>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</si>
  <si>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</si>
  <si>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</si>
  <si>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</si>
  <si>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</si>
  <si>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</si>
  <si>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</si>
  <si>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</si>
  <si>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</si>
  <si>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</si>
  <si>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</si>
  <si>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</si>
  <si>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</si>
  <si>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</si>
  <si>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</si>
  <si>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</si>
  <si>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</si>
  <si>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</si>
  <si>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</si>
  <si>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</si>
  <si>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</si>
  <si>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</si>
  <si>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</si>
  <si>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</si>
  <si>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</si>
  <si>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</si>
  <si>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</si>
  <si>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</si>
  <si>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</si>
  <si>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</si>
  <si>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</si>
  <si>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</si>
  <si>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</si>
  <si>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</si>
  <si>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</si>
  <si>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</si>
  <si>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</si>
  <si>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</si>
  <si>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</si>
  <si>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</si>
  <si>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</si>
  <si>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</si>
  <si>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</si>
  <si>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</si>
  <si>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</si>
  <si>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</si>
  <si>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</si>
  <si>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</si>
  <si>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</si>
  <si>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</si>
  <si>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</si>
  <si>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</si>
  <si>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</si>
  <si>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</si>
  <si>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</si>
  <si>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</si>
  <si>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</si>
  <si>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</si>
  <si>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</si>
  <si>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</si>
  <si>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</si>
  <si>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</si>
  <si>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</si>
  <si>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</si>
  <si>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</si>
  <si>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</si>
  <si>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</si>
  <si>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</si>
  <si>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</si>
  <si>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</si>
  <si>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</si>
  <si>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</si>
  <si>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</si>
  <si>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</si>
  <si>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</si>
  <si>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</si>
  <si>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</si>
  <si>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</si>
  <si>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</si>
  <si>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</si>
  <si>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</si>
  <si>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</si>
  <si>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</si>
  <si>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</si>
  <si>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</si>
  <si>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</si>
  <si>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</si>
  <si>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</si>
  <si>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</si>
  <si>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</si>
  <si>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</si>
  <si>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</si>
  <si>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</si>
  <si>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</si>
  <si>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</si>
  <si>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</si>
  <si>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</si>
  <si>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</si>
  <si>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</si>
  <si>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</si>
  <si>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</si>
  <si>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</si>
  <si>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</si>
  <si>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</si>
  <si>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</si>
  <si>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</si>
  <si>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</si>
  <si>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</si>
  <si>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</si>
  <si>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</si>
  <si>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</si>
  <si>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</si>
  <si>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</si>
  <si>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</si>
  <si>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</si>
  <si>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</si>
  <si>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</si>
  <si>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</si>
  <si>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</si>
  <si>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</si>
  <si>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</si>
  <si>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</si>
  <si>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</si>
  <si>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</si>
  <si>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</si>
  <si>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</si>
  <si>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</si>
  <si>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</si>
  <si>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</si>
  <si>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</si>
  <si>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</si>
  <si>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</si>
  <si>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</si>
  <si>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</si>
  <si>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</si>
  <si>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</si>
  <si>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</si>
  <si>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</si>
  <si>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</si>
  <si>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</si>
  <si>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</si>
  <si>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</si>
  <si>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</si>
  <si>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</si>
  <si>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</si>
  <si>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</si>
  <si>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</si>
  <si>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</si>
  <si>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</si>
  <si>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</si>
  <si>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</si>
  <si>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</si>
  <si>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</si>
  <si>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</si>
  <si>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</si>
  <si>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</si>
  <si>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</si>
  <si>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</si>
  <si>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</si>
  <si>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</si>
  <si>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</si>
  <si>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</si>
  <si>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</si>
  <si>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</si>
  <si>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</si>
  <si>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</si>
  <si>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</si>
  <si>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</si>
  <si>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</si>
  <si>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</si>
  <si>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</si>
  <si>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</si>
  <si>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</si>
  <si>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</si>
  <si>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</si>
  <si>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</si>
  <si>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</si>
  <si>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</si>
  <si>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</si>
  <si>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</si>
  <si>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</si>
  <si>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</si>
  <si>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</si>
  <si>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</si>
  <si>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</si>
  <si>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</si>
  <si>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</si>
  <si>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</si>
  <si>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</si>
  <si>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</si>
  <si>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</si>
  <si>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</si>
  <si>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</si>
  <si>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</si>
  <si>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</si>
  <si>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</si>
  <si>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</si>
  <si>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</si>
  <si>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</si>
  <si>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</si>
  <si>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</si>
  <si>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</si>
  <si>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</si>
  <si>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</si>
  <si>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</si>
  <si>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</si>
  <si>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</si>
  <si>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</si>
  <si>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</si>
  <si>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</si>
  <si>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</si>
  <si>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</si>
  <si>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</si>
  <si>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</si>
  <si>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</si>
  <si>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</si>
  <si>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</si>
  <si>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</si>
  <si>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</si>
  <si>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</si>
  <si>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</si>
  <si>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</si>
  <si>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</si>
  <si>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</si>
  <si>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</si>
  <si>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</si>
  <si>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</si>
  <si>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</si>
  <si>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</si>
  <si>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</si>
  <si>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</si>
  <si>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</si>
  <si>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</si>
  <si>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</si>
  <si>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</si>
  <si>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</si>
  <si>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</si>
  <si>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</si>
  <si>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</si>
  <si>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</si>
  <si>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</si>
  <si>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</si>
  <si>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</si>
  <si>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</si>
  <si>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</si>
  <si>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</si>
  <si>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</si>
  <si>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</si>
  <si>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</si>
  <si>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</si>
  <si>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</si>
  <si>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</si>
  <si>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</si>
  <si>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</si>
  <si>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</si>
  <si>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</si>
  <si>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</si>
  <si>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</si>
  <si>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</si>
  <si>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</si>
  <si>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</si>
  <si>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</si>
  <si>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</si>
  <si>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</si>
  <si>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</si>
  <si>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</si>
  <si>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</si>
  <si>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</si>
  <si>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</si>
  <si>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</si>
  <si>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</si>
  <si>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</si>
  <si>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</si>
  <si>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</si>
  <si>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</si>
  <si>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</si>
  <si>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</si>
  <si>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</si>
  <si>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</si>
  <si>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</si>
  <si>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</si>
  <si>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</si>
  <si>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</si>
  <si>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</si>
  <si>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</si>
  <si>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</si>
  <si>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</si>
  <si>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</si>
  <si>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</si>
  <si>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</si>
  <si>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</si>
  <si>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</si>
  <si>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</si>
  <si>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</si>
  <si>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</si>
  <si>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</si>
  <si>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</si>
  <si>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</si>
  <si>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</si>
  <si>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</si>
  <si>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</si>
  <si>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</si>
  <si>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</si>
  <si>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</si>
  <si>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</si>
  <si>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</si>
  <si>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</si>
  <si>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</si>
  <si>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</si>
  <si>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</si>
  <si>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</si>
  <si>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</si>
  <si>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</si>
  <si>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</si>
  <si>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</si>
  <si>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</si>
  <si>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</si>
  <si>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</si>
  <si>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</si>
  <si>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</si>
  <si>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</si>
  <si>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</si>
  <si>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</si>
  <si>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</si>
  <si>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</si>
  <si>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</si>
  <si>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</si>
  <si>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</si>
  <si>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</si>
  <si>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</si>
  <si>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</si>
  <si>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</si>
  <si>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</si>
  <si>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</si>
  <si>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</si>
  <si>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</si>
  <si>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</si>
  <si>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</si>
  <si>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</si>
  <si>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</si>
  <si>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</si>
  <si>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</si>
  <si>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</si>
  <si>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</si>
  <si>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</si>
  <si>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</si>
  <si>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</si>
  <si>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</si>
  <si>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</si>
  <si>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</si>
  <si>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</si>
  <si>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</si>
  <si>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</si>
  <si>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</si>
  <si>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</si>
  <si>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</si>
  <si>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</si>
  <si>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</si>
  <si>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</si>
  <si>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</si>
  <si>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</si>
  <si>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</si>
  <si>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</si>
  <si>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</si>
  <si>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</si>
  <si>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</si>
  <si>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</si>
  <si>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</si>
  <si>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</si>
  <si>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</si>
  <si>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</si>
  <si>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</si>
  <si>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</si>
  <si>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</si>
  <si>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</si>
  <si>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</si>
  <si>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</si>
  <si>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</si>
  <si>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</si>
  <si>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</si>
  <si>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</si>
  <si>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</si>
  <si>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</si>
  <si>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</si>
  <si>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</si>
  <si>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</si>
  <si>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</si>
  <si>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</si>
  <si>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</si>
  <si>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</si>
  <si>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</si>
  <si>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</si>
  <si>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</si>
  <si>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</si>
  <si>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</si>
  <si>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</si>
  <si>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</si>
  <si>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</si>
  <si>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</si>
  <si>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</si>
  <si>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</si>
  <si>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</si>
  <si>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</si>
  <si>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</si>
  <si>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</si>
  <si>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</si>
  <si>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</si>
  <si>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</si>
  <si>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</si>
  <si>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</si>
  <si>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</si>
  <si>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</si>
  <si>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</si>
  <si>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</si>
  <si>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</si>
  <si>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</si>
  <si>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</si>
  <si>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</si>
  <si>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</si>
  <si>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</si>
  <si>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</si>
  <si>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</si>
  <si>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</si>
  <si>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</si>
  <si>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</si>
  <si>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</si>
  <si>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</si>
  <si>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</si>
  <si>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</si>
  <si>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</si>
  <si>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</si>
  <si>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</si>
  <si>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</si>
  <si>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</si>
  <si>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</si>
  <si>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</si>
  <si>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</si>
  <si>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</si>
  <si>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</si>
  <si>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</si>
  <si>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</si>
  <si>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</si>
  <si>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</si>
  <si>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</si>
  <si>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</si>
  <si>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</si>
  <si>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</si>
  <si>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</si>
  <si>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</si>
  <si>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</si>
  <si>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</si>
  <si>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</si>
  <si>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</si>
  <si>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</si>
  <si>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</si>
  <si>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</si>
  <si>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</si>
  <si>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</si>
  <si>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</si>
  <si>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</si>
  <si>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</si>
  <si>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</si>
  <si>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</si>
  <si>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</si>
  <si>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</si>
  <si>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</si>
  <si>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</si>
  <si>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</si>
  <si>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</si>
  <si>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</si>
  <si>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</si>
  <si>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</si>
  <si>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</si>
  <si>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</si>
  <si>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</si>
  <si>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</si>
  <si>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</si>
  <si>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</si>
  <si>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</si>
  <si>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</si>
  <si>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</si>
  <si>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</si>
  <si>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</si>
  <si>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</si>
  <si>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</si>
  <si>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</si>
  <si>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</si>
  <si>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</si>
  <si>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</si>
  <si>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</si>
  <si>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</si>
  <si>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</si>
  <si>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</si>
  <si>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</si>
  <si>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</si>
  <si>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</si>
  <si>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</si>
  <si>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</si>
  <si>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</si>
  <si>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</si>
  <si>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</si>
  <si>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</si>
  <si>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</si>
  <si>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</si>
  <si>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</si>
  <si>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</si>
  <si>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</si>
  <si>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</si>
  <si>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</si>
  <si>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</si>
  <si>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</si>
  <si>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</si>
  <si>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</si>
  <si>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</si>
  <si>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</si>
  <si>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</si>
  <si>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</si>
  <si>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</si>
  <si>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</si>
  <si>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</si>
  <si>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</si>
  <si>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</si>
  <si>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</si>
  <si>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</si>
  <si>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</si>
  <si>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</si>
  <si>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</si>
  <si>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</si>
  <si>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</si>
  <si>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</si>
  <si>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</si>
  <si>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</si>
  <si>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</si>
  <si>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</si>
  <si>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</si>
  <si>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</si>
  <si>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</si>
  <si>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</si>
  <si>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</si>
  <si>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</si>
  <si>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</si>
  <si>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</si>
  <si>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</si>
  <si>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</si>
  <si>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</si>
  <si>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</si>
  <si>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</si>
  <si>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</si>
  <si>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</si>
  <si>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</si>
  <si>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</si>
  <si>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</si>
  <si>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</si>
  <si>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</si>
  <si>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</si>
  <si>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</si>
  <si>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</si>
  <si>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</si>
  <si>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</si>
  <si>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</si>
  <si>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</si>
  <si>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</si>
  <si>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</si>
  <si>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</si>
  <si>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</si>
  <si>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</si>
  <si>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</si>
  <si>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</si>
  <si>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</si>
  <si>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</si>
  <si>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</si>
  <si>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</si>
  <si>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</si>
  <si>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</si>
  <si>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</si>
  <si>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</si>
  <si>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</si>
  <si>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</si>
  <si>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</si>
  <si>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</si>
  <si>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</si>
  <si>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</si>
  <si>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</si>
  <si>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</si>
  <si>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</si>
  <si>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</si>
  <si>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</si>
  <si>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</si>
  <si>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</si>
  <si>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</si>
  <si>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</si>
  <si>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</si>
  <si>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</si>
  <si>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</si>
  <si>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</si>
  <si>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</si>
  <si>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</si>
  <si>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</si>
  <si>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</si>
  <si>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</si>
  <si>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</si>
  <si>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</si>
  <si>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</si>
  <si>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</si>
  <si>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</si>
  <si>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</si>
  <si>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</si>
  <si>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</si>
  <si>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</si>
  <si>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</si>
  <si>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</si>
  <si>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</si>
  <si>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</si>
  <si>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</si>
  <si>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</si>
  <si>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</si>
  <si>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</si>
  <si>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</si>
  <si>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</si>
  <si>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</si>
  <si>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</si>
  <si>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</si>
  <si>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</si>
  <si>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</si>
  <si>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</si>
  <si>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</si>
  <si>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</si>
  <si>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</si>
  <si>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</si>
  <si>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</si>
  <si>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</si>
  <si>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</si>
  <si>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</si>
  <si>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</si>
  <si>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</si>
  <si>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</si>
  <si>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</si>
  <si>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</si>
  <si>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</si>
  <si>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</si>
  <si>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</si>
  <si>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</si>
  <si>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</si>
  <si>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</si>
  <si>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</si>
  <si>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</si>
  <si>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</si>
  <si>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</si>
  <si>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</si>
  <si>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</si>
  <si>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</si>
  <si>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</si>
  <si>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</si>
  <si>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</si>
  <si>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</si>
  <si>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</si>
  <si>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</si>
  <si>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</si>
  <si>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</si>
  <si>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</si>
  <si>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</si>
  <si>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</si>
  <si>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</si>
  <si>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</si>
  <si>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</si>
  <si>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</si>
  <si>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</si>
  <si>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</si>
  <si>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</si>
  <si>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</si>
  <si>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</si>
  <si>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</si>
  <si>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</si>
  <si>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</si>
  <si>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</si>
  <si>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</si>
  <si>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</si>
  <si>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</si>
  <si>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</si>
  <si>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</si>
  <si>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</si>
  <si>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</si>
  <si>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</si>
  <si>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</si>
  <si>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</si>
  <si>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</si>
  <si>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</si>
  <si>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</si>
  <si>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</si>
  <si>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</si>
  <si>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</si>
  <si>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</si>
  <si>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</si>
  <si>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</si>
  <si>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</si>
  <si>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</si>
  <si>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</si>
  <si>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</si>
  <si>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</si>
  <si>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</si>
  <si>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</si>
  <si>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</si>
  <si>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</si>
  <si>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</si>
  <si>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</si>
  <si>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</si>
  <si>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</si>
  <si>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</si>
  <si>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</si>
  <si>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</si>
  <si>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</si>
  <si>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</si>
  <si>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</si>
  <si>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</si>
  <si>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</si>
  <si>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</si>
  <si>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</si>
  <si>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</si>
  <si>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</si>
  <si>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</si>
  <si>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</si>
  <si>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</si>
  <si>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</si>
  <si>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</si>
  <si>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</si>
  <si>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</si>
  <si>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</si>
  <si>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</si>
  <si>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</si>
  <si>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</si>
  <si>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</si>
  <si>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</si>
  <si>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</si>
  <si>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</si>
  <si>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</si>
  <si>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</si>
  <si>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</si>
  <si>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</si>
  <si>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</si>
  <si>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</si>
  <si>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</si>
  <si>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</si>
  <si>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</si>
  <si>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</si>
  <si>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</si>
  <si>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</si>
  <si>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</si>
  <si>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</si>
  <si>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</si>
  <si>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</si>
  <si>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</si>
  <si>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</si>
  <si>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</si>
  <si>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</si>
  <si>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</si>
  <si>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</si>
  <si>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</si>
  <si>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</si>
  <si>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</si>
  <si>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</si>
  <si>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</si>
  <si>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</si>
  <si>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</si>
  <si>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</si>
  <si>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</si>
  <si>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</si>
  <si>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</si>
  <si>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</si>
  <si>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</si>
  <si>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</si>
  <si>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</si>
  <si>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</si>
  <si>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</si>
  <si>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</si>
  <si>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</si>
  <si>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</si>
  <si>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</si>
  <si>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</si>
  <si>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</si>
  <si>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</si>
  <si>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</si>
  <si>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</si>
  <si>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</si>
  <si>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</si>
  <si>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</si>
  <si>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</si>
  <si>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</si>
  <si>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</si>
  <si>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</si>
  <si>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</si>
  <si>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</si>
  <si>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</si>
  <si>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</si>
  <si>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</si>
  <si>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</si>
  <si>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</si>
  <si>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</si>
  <si>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</si>
  <si>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</si>
  <si>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</si>
  <si>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</si>
  <si>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</si>
  <si>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</si>
  <si>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</si>
  <si>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</si>
  <si>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</si>
  <si>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</si>
  <si>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</si>
  <si>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</si>
  <si>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</si>
  <si>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</si>
  <si>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</si>
  <si>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</si>
  <si>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</si>
  <si>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</si>
  <si>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</si>
  <si>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</si>
  <si>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</si>
  <si>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</si>
  <si>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</si>
  <si>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</si>
  <si>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</si>
  <si>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</si>
  <si>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</si>
  <si>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</si>
  <si>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</si>
  <si>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</si>
  <si>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</si>
  <si>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</si>
  <si>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</si>
  <si>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</si>
  <si>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</si>
  <si>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</si>
  <si>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</si>
  <si>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</si>
  <si>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</si>
  <si>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</si>
  <si>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</si>
  <si>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</si>
  <si>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</si>
  <si>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</si>
  <si>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</si>
  <si>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</si>
  <si>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</si>
  <si>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</si>
  <si>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</si>
  <si>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</si>
  <si>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</si>
  <si>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</si>
  <si>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</si>
  <si>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</si>
  <si>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</si>
  <si>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</si>
  <si>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</si>
  <si>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</si>
  <si>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</si>
  <si>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</si>
  <si>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</si>
  <si>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</si>
  <si>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</si>
  <si>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</si>
  <si>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</si>
  <si>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</si>
  <si>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</si>
  <si>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</si>
  <si>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</si>
  <si>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</si>
  <si>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</si>
  <si>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</si>
  <si>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</si>
  <si>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</si>
  <si>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</si>
  <si>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</si>
  <si>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</si>
  <si>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</si>
  <si>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</si>
  <si>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</si>
  <si>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</si>
  <si>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</si>
  <si>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</si>
  <si>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</si>
  <si>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</si>
  <si>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</si>
  <si>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</si>
  <si>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</si>
  <si>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</si>
  <si>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</si>
  <si>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</si>
  <si>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</si>
  <si>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</si>
  <si>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</si>
  <si>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</si>
  <si>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</si>
  <si>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</si>
  <si>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</si>
  <si>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</si>
  <si>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</si>
  <si>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</si>
  <si>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</si>
  <si>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</si>
  <si>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</si>
  <si>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</si>
  <si>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</si>
  <si>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</si>
  <si>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</si>
  <si>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</si>
  <si>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</si>
  <si>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</si>
  <si>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</si>
  <si>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</si>
  <si>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</si>
  <si>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</si>
  <si>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</si>
  <si>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</si>
  <si>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</si>
  <si>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</si>
  <si>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</si>
  <si>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</si>
  <si>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</si>
  <si>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</si>
  <si>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</si>
  <si>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</si>
  <si>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</si>
  <si>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</si>
  <si>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</si>
  <si>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</si>
  <si>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</si>
  <si>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</si>
  <si>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</si>
  <si>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</si>
  <si>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</si>
  <si>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</si>
  <si>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</si>
  <si>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</si>
  <si>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</si>
  <si>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</si>
  <si>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</si>
  <si>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</si>
  <si>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</si>
  <si>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</si>
  <si>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</si>
  <si>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</si>
  <si>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</si>
  <si>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</si>
  <si>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</si>
  <si>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</si>
  <si>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</si>
  <si>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</si>
  <si>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</si>
  <si>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</si>
  <si>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</si>
  <si>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</si>
  <si>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</si>
  <si>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</si>
  <si>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</si>
  <si>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</si>
  <si>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</si>
  <si>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</si>
  <si>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</si>
  <si>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</si>
  <si>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</si>
  <si>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</si>
  <si>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</si>
  <si>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</si>
  <si>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</si>
  <si>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</si>
  <si>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</si>
  <si>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</si>
  <si>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</si>
  <si>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</si>
  <si>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</si>
  <si>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</si>
  <si>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</si>
  <si>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</si>
  <si>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</si>
  <si>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</si>
  <si>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</si>
  <si>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</si>
  <si>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</si>
  <si>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</si>
  <si>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</si>
  <si>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</si>
  <si>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</si>
  <si>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</si>
  <si>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</si>
  <si>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</si>
  <si>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</si>
  <si>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</si>
  <si>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</si>
  <si>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</si>
  <si>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</si>
  <si>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</si>
  <si>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</si>
  <si>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</si>
  <si>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</si>
  <si>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</si>
  <si>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</si>
  <si>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</si>
  <si>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</si>
  <si>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</si>
  <si>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</si>
  <si>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</si>
  <si>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</si>
  <si>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</si>
  <si>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</si>
  <si>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</si>
  <si>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</si>
  <si>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</si>
  <si>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</si>
  <si>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</si>
  <si>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</si>
  <si>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</si>
  <si>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</si>
  <si>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</si>
  <si>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</si>
  <si>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</si>
  <si>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</si>
  <si>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</si>
  <si>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</si>
  <si>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</si>
  <si>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</si>
  <si>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</si>
  <si>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</si>
  <si>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</si>
  <si>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</si>
  <si>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</si>
  <si>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</si>
  <si>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</si>
  <si>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</si>
  <si>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</si>
  <si>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</si>
  <si>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</si>
  <si>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</si>
  <si>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</si>
  <si>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</si>
  <si>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</si>
  <si>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</si>
  <si>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</si>
  <si>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</si>
  <si>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</si>
  <si>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</si>
  <si>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</si>
  <si>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</si>
  <si>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</si>
  <si>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</si>
  <si>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</si>
  <si>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</si>
  <si>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</si>
  <si>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</si>
  <si>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</si>
  <si>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</si>
  <si>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</si>
  <si>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</si>
  <si>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</si>
  <si>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</si>
  <si>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</si>
  <si>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</si>
  <si>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</si>
  <si>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</si>
  <si>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</si>
  <si>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</si>
  <si>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</si>
  <si>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</si>
  <si>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</si>
  <si>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</si>
  <si>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</si>
  <si>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</si>
  <si>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</si>
  <si>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</si>
  <si>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</si>
  <si>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</si>
  <si>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</si>
  <si>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</si>
  <si>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</si>
  <si>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</si>
  <si>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</si>
  <si>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</si>
  <si>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</si>
  <si>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</si>
  <si>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</si>
  <si>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</si>
  <si>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</si>
  <si>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</si>
  <si>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</si>
  <si>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</si>
  <si>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</si>
  <si>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</si>
  <si>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</si>
  <si>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</si>
  <si>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</si>
  <si>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</si>
  <si>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</si>
  <si>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</si>
  <si>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</si>
  <si>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</si>
  <si>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</si>
  <si>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</si>
  <si>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</si>
  <si>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</si>
  <si>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</si>
  <si>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</si>
  <si>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</si>
  <si>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</si>
  <si>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</si>
  <si>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</si>
  <si>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</si>
  <si>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</si>
  <si>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</si>
  <si>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</si>
  <si>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</si>
  <si>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</si>
  <si>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</si>
  <si>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</si>
  <si>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</si>
  <si>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</si>
  <si>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</si>
  <si>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</si>
  <si>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</si>
  <si>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</si>
  <si>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</si>
  <si>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</si>
  <si>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</si>
  <si>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</si>
  <si>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</si>
  <si>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</si>
  <si>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</si>
  <si>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</si>
  <si>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</si>
  <si>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</si>
  <si>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</si>
  <si>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</si>
  <si>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</si>
  <si>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</si>
  <si>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</si>
  <si>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</si>
  <si>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</si>
  <si>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</si>
  <si>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</si>
  <si>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</si>
  <si>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</si>
  <si>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</si>
  <si>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</si>
  <si>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</si>
  <si>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</si>
  <si>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</si>
  <si>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</si>
  <si>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</si>
  <si>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</si>
  <si>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</si>
  <si>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</si>
  <si>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</si>
  <si>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</si>
  <si>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</si>
  <si>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</si>
  <si>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</si>
  <si>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</si>
  <si>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</si>
  <si>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</si>
  <si>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</si>
  <si>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</si>
  <si>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</si>
  <si>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</si>
  <si>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</si>
  <si>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</si>
  <si>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</si>
  <si>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</si>
  <si>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</si>
  <si>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</si>
  <si>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</si>
  <si>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</si>
  <si>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</si>
  <si>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</si>
  <si>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</si>
  <si>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</si>
  <si>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</si>
  <si>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</si>
  <si>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</si>
  <si>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</si>
  <si>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</si>
  <si>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</si>
  <si>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</si>
  <si>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</si>
  <si>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</si>
  <si>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</si>
  <si>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</si>
  <si>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</si>
  <si>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</si>
  <si>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</si>
  <si>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</si>
  <si>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</si>
  <si>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</si>
  <si>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</si>
  <si>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</si>
  <si>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</si>
  <si>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</si>
  <si>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</si>
  <si>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</si>
  <si>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</si>
  <si>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</si>
  <si>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</si>
  <si>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</si>
  <si>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</si>
  <si>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</si>
  <si>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</si>
  <si>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</si>
  <si>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</si>
  <si>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</si>
  <si>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</si>
  <si>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</si>
  <si>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</si>
  <si>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</si>
  <si>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</si>
  <si>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</si>
  <si>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</si>
  <si>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</si>
  <si>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</si>
  <si>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</si>
  <si>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</si>
  <si>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</si>
  <si>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</si>
  <si>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</si>
  <si>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</si>
  <si>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</si>
  <si>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</si>
  <si>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</si>
  <si>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</si>
  <si>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</si>
  <si>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</si>
  <si>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</si>
  <si>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</si>
  <si>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</si>
  <si>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</si>
  <si>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</si>
  <si>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</si>
  <si>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</si>
  <si>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</si>
  <si>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</si>
  <si>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</si>
  <si>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</si>
  <si>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</si>
  <si>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</si>
  <si>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</si>
  <si>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</si>
  <si>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</si>
  <si>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</si>
  <si>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</si>
  <si>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</si>
  <si>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</si>
  <si>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</si>
  <si>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</si>
  <si>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</si>
  <si>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</si>
  <si>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</si>
  <si>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</si>
  <si>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</si>
  <si>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</si>
  <si>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</si>
  <si>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</si>
  <si>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</si>
  <si>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</si>
  <si>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</si>
  <si>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</si>
  <si>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</si>
  <si>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</si>
  <si>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</si>
  <si>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</si>
  <si>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</si>
  <si>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</si>
  <si>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</si>
  <si>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</si>
  <si>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</si>
  <si>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</si>
  <si>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</si>
  <si>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</si>
  <si>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</si>
  <si>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</si>
  <si>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</si>
  <si>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</si>
  <si>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</si>
  <si>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</si>
  <si>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</si>
  <si>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</si>
  <si>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</si>
  <si>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</si>
  <si>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</si>
  <si>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</si>
  <si>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</si>
  <si>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</si>
  <si>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</si>
  <si>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</si>
  <si>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</si>
  <si>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</si>
  <si>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</si>
  <si>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</si>
  <si>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</si>
  <si>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</si>
  <si>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</si>
  <si>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</si>
  <si>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</si>
  <si>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</si>
  <si>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</si>
  <si>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</si>
  <si>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</si>
  <si>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</si>
  <si>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</si>
  <si>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</si>
  <si>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</si>
  <si>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</si>
  <si>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</si>
  <si>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</si>
  <si>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</si>
  <si>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</si>
  <si>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</si>
  <si>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</si>
  <si>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</si>
  <si>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</si>
  <si>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</si>
  <si>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</si>
  <si>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</si>
  <si>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</si>
  <si>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</si>
  <si>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</si>
  <si>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</si>
  <si>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</si>
  <si>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</si>
  <si>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</si>
  <si>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</si>
  <si>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</si>
  <si>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</si>
  <si>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</si>
  <si>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</si>
  <si>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</si>
  <si>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</si>
  <si>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</si>
  <si>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</si>
  <si>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</si>
  <si>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</si>
  <si>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</si>
  <si>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</si>
  <si>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</si>
  <si>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</si>
  <si>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</si>
  <si>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</si>
  <si>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</si>
  <si>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</si>
  <si>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</si>
  <si>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</si>
  <si>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</si>
  <si>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</si>
  <si>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</si>
  <si>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</si>
  <si>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</si>
  <si>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</si>
  <si>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</si>
  <si>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</si>
  <si>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</si>
  <si>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</si>
  <si>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</si>
  <si>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</si>
  <si>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</si>
  <si>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</si>
  <si>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</si>
  <si>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</si>
  <si>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</si>
  <si>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</si>
  <si>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</si>
  <si>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</si>
  <si>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</si>
  <si>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</si>
  <si>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</si>
  <si>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</si>
  <si>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</si>
  <si>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</si>
  <si>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</si>
  <si>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</si>
  <si>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</si>
  <si>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</si>
  <si>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</si>
  <si>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</si>
  <si>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</si>
  <si>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</si>
  <si>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</si>
  <si>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</si>
  <si>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</si>
  <si>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</si>
  <si>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</si>
  <si>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</si>
  <si>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</si>
  <si>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</si>
  <si>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</si>
  <si>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</si>
  <si>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</si>
  <si>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</si>
  <si>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</si>
  <si>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</si>
  <si>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</si>
  <si>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</si>
  <si>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</si>
  <si>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</si>
  <si>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</si>
  <si>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</si>
  <si>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</si>
  <si>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</si>
  <si>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</si>
  <si>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</si>
  <si>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</si>
  <si>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</si>
  <si>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</si>
  <si>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</si>
  <si>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</si>
  <si>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</si>
  <si>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</si>
  <si>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</si>
  <si>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</si>
  <si>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</si>
  <si>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</si>
  <si>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</si>
  <si>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</si>
  <si>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</si>
  <si>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</si>
  <si>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</si>
  <si>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</si>
  <si>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</si>
  <si>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</si>
  <si>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</si>
  <si>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</si>
  <si>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</si>
  <si>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</si>
  <si>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</si>
  <si>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</si>
  <si>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</si>
  <si>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</si>
  <si>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</si>
  <si>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</si>
  <si>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</si>
  <si>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</si>
  <si>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</si>
  <si>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</si>
  <si>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</si>
  <si>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</si>
  <si>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</si>
  <si>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</si>
  <si>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</si>
  <si>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</si>
  <si>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</si>
  <si>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</si>
  <si>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</si>
  <si>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</si>
  <si>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</si>
  <si>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</si>
  <si>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</si>
  <si>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</si>
  <si>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</si>
  <si>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</si>
  <si>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</si>
  <si>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</si>
  <si>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</si>
  <si>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</si>
  <si>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</si>
  <si>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</si>
  <si>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</si>
  <si>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</si>
  <si>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</si>
  <si>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</si>
  <si>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</si>
  <si>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</si>
  <si>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</si>
  <si>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</si>
  <si>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</si>
  <si>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</si>
  <si>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</si>
  <si>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</si>
  <si>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</si>
  <si>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</si>
  <si>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</si>
  <si>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</si>
  <si>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</si>
  <si>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</si>
  <si>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</si>
  <si>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</si>
  <si>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</si>
  <si>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</si>
  <si>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</si>
  <si>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</si>
  <si>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</si>
  <si>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</si>
  <si>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</si>
  <si>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</si>
  <si>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</si>
  <si>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</si>
  <si>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</si>
  <si>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</si>
  <si>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</si>
  <si>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</si>
  <si>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</si>
  <si>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</si>
  <si>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</si>
  <si>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</si>
  <si>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</si>
  <si>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</si>
  <si>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</si>
  <si>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</si>
  <si>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</si>
  <si>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</si>
  <si>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</si>
  <si>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</si>
  <si>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</si>
  <si>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</si>
  <si>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</si>
  <si>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</si>
  <si>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</si>
  <si>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</si>
  <si>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</si>
  <si>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</si>
  <si>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</si>
  <si>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</si>
  <si>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</si>
  <si>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</si>
  <si>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</si>
  <si>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</si>
  <si>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</si>
  <si>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</si>
  <si>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</si>
  <si>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</si>
  <si>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</si>
  <si>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</si>
  <si>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</si>
  <si>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</si>
  <si>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</si>
  <si>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</si>
  <si>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</si>
  <si>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</si>
  <si>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</si>
  <si>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</si>
  <si>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</si>
  <si>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</si>
  <si>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</si>
  <si>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</si>
  <si>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</si>
  <si>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</si>
  <si>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</si>
  <si>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</si>
  <si>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</si>
  <si>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</si>
  <si>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</si>
  <si>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</si>
  <si>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</si>
  <si>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</si>
  <si>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</si>
  <si>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</si>
  <si>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</si>
  <si>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</si>
  <si>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</si>
  <si>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</si>
  <si>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</si>
  <si>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</si>
  <si>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</si>
  <si>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</si>
  <si>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</si>
  <si>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</si>
  <si>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</si>
  <si>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</si>
  <si>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</si>
  <si>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</si>
  <si>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</si>
  <si>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</si>
  <si>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</si>
  <si>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</si>
  <si>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</si>
  <si>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</si>
  <si>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</si>
  <si>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</si>
  <si>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</si>
  <si>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</si>
  <si>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</si>
  <si>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</si>
  <si>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</si>
  <si>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</si>
  <si>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</si>
  <si>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</si>
  <si>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</si>
  <si>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</si>
  <si>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</si>
  <si>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</si>
  <si>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</si>
  <si>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</si>
  <si>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</si>
  <si>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</si>
  <si>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</si>
  <si>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</si>
  <si>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</si>
  <si>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</si>
  <si>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</si>
  <si>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</si>
  <si>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</si>
  <si>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</si>
  <si>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</si>
  <si>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</si>
  <si>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</si>
  <si>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</si>
  <si>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</si>
  <si>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</si>
  <si>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</si>
  <si>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</si>
  <si>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</si>
  <si>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</si>
  <si>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</si>
  <si>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</si>
  <si>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</si>
  <si>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</si>
  <si>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</si>
  <si>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</si>
  <si>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</si>
  <si>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</si>
  <si>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</si>
  <si>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</si>
  <si>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</si>
  <si>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</si>
  <si>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</si>
  <si>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</si>
  <si>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</si>
  <si>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</si>
  <si>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</si>
  <si>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</si>
  <si>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</si>
  <si>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</si>
  <si>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</si>
  <si>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</si>
  <si>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</si>
  <si>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</si>
  <si>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</si>
  <si>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</si>
  <si>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</si>
  <si>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</si>
  <si>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</si>
  <si>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</si>
  <si>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</si>
  <si>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</si>
  <si>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</si>
  <si>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</si>
  <si>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</si>
  <si>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</si>
  <si>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</si>
  <si>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</si>
  <si>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</si>
  <si>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</si>
  <si>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</si>
  <si>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</si>
  <si>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</si>
  <si>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</si>
  <si>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</si>
  <si>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</si>
  <si>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</si>
  <si>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</si>
  <si>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</si>
  <si>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</si>
  <si>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</si>
  <si>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</si>
  <si>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</si>
  <si>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</si>
  <si>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</si>
  <si>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</si>
  <si>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</si>
  <si>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</si>
  <si>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</si>
  <si>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</si>
  <si>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</si>
  <si>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</si>
  <si>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</si>
  <si>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</si>
  <si>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</si>
  <si>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</si>
  <si>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</si>
  <si>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</si>
  <si>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</si>
  <si>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</si>
  <si>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</si>
  <si>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</si>
  <si>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</si>
  <si>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</si>
  <si>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</si>
  <si>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</si>
  <si>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</si>
  <si>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</si>
  <si>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</si>
  <si>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</si>
  <si>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</si>
  <si>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</si>
  <si>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</si>
  <si>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</si>
  <si>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</si>
  <si>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</si>
  <si>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</si>
  <si>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</si>
  <si>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</si>
  <si>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</si>
  <si>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</si>
  <si>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</si>
  <si>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</si>
  <si>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</si>
  <si>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</si>
  <si>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</si>
  <si>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</si>
  <si>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</si>
  <si>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</si>
  <si>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</si>
  <si>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</si>
  <si>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</si>
  <si>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</si>
  <si>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</si>
  <si>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</si>
  <si>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</si>
  <si>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</si>
  <si>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</si>
  <si>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</si>
  <si>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</si>
  <si>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</si>
  <si>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</si>
  <si>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</si>
  <si>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</si>
  <si>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</si>
  <si>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</si>
  <si>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</si>
  <si>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</si>
  <si>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</si>
  <si>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</si>
  <si>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</si>
  <si>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</si>
  <si>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</si>
  <si>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</si>
  <si>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</si>
  <si>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</si>
  <si>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</si>
  <si>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</si>
  <si>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</si>
  <si>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</si>
  <si>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</si>
  <si>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</si>
  <si>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</si>
  <si>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</si>
  <si>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</si>
  <si>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</si>
  <si>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</si>
  <si>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</si>
  <si>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</si>
  <si>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</si>
  <si>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</si>
  <si>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</si>
  <si>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</si>
  <si>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</si>
  <si>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</si>
  <si>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</si>
  <si>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</si>
  <si>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</si>
  <si>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</si>
  <si>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</si>
  <si>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</si>
  <si>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</si>
  <si>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</si>
  <si>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</si>
  <si>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</si>
  <si>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</si>
  <si>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</si>
  <si>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</si>
  <si>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</si>
  <si>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</si>
  <si>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</si>
  <si>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</si>
  <si>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</si>
  <si>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</si>
  <si>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</si>
  <si>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</si>
  <si>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</si>
  <si>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</si>
  <si>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</si>
  <si>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</si>
  <si>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</si>
  <si>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</si>
  <si>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</si>
  <si>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</si>
  <si>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</si>
  <si>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</si>
  <si>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</si>
  <si>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</si>
  <si>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</si>
  <si>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</si>
  <si>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</si>
  <si>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</si>
  <si>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</si>
  <si>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</si>
  <si>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</si>
  <si>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</si>
  <si>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</si>
  <si>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</si>
  <si>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</si>
  <si>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</si>
  <si>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</si>
  <si>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</si>
  <si>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</si>
  <si>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</si>
  <si>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</si>
  <si>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</si>
  <si>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</si>
  <si>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</si>
  <si>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</si>
  <si>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</si>
  <si>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</si>
  <si>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</si>
  <si>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</si>
  <si>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</si>
  <si>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</si>
  <si>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</si>
  <si>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</si>
  <si>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</si>
  <si>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</si>
  <si>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</si>
  <si>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</si>
  <si>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</si>
  <si>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</si>
  <si>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</si>
  <si>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</si>
  <si>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</si>
  <si>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</si>
  <si>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</si>
  <si>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</si>
  <si>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</si>
  <si>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</si>
  <si>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</si>
  <si>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</si>
  <si>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</si>
  <si>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</si>
  <si>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</si>
  <si>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</si>
  <si>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</si>
  <si>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</si>
  <si>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</si>
  <si>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</si>
  <si>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</si>
  <si>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</si>
  <si>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</si>
  <si>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</si>
  <si>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</si>
  <si>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</si>
  <si>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</si>
  <si>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</si>
  <si>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</si>
  <si>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</si>
  <si>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</si>
  <si>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</si>
  <si>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</si>
  <si>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</si>
  <si>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</si>
  <si>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</si>
  <si>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</si>
  <si>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</si>
  <si>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</si>
  <si>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</si>
  <si>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</si>
  <si>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</si>
  <si>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</si>
  <si>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</si>
  <si>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</si>
  <si>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</si>
  <si>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</si>
  <si>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</si>
  <si>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</si>
  <si>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</si>
  <si>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</si>
  <si>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</si>
  <si>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</si>
  <si>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</si>
  <si>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</si>
  <si>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</si>
  <si>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</si>
  <si>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</si>
  <si>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</si>
  <si>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</si>
  <si>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</si>
  <si>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</si>
  <si>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</si>
  <si>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</si>
  <si>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</si>
  <si>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</si>
  <si>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</si>
  <si>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</si>
  <si>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</si>
  <si>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</si>
  <si>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</si>
  <si>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</si>
  <si>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</si>
  <si>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</si>
  <si>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</si>
  <si>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</si>
  <si>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</si>
  <si>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</si>
  <si>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</si>
  <si>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</si>
  <si>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</si>
  <si>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</si>
  <si>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</si>
  <si>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</si>
  <si>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</si>
  <si>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</si>
  <si>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</si>
  <si>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</si>
  <si>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</si>
  <si>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</si>
  <si>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</si>
  <si>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</si>
  <si>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</si>
  <si>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</si>
  <si>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</si>
  <si>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</si>
  <si>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</si>
  <si>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</si>
  <si>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</si>
  <si>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</si>
  <si>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</si>
  <si>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</si>
  <si>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</si>
  <si>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</si>
  <si>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</si>
  <si>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</si>
  <si>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</si>
  <si>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</si>
  <si>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</si>
  <si>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</si>
  <si>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</si>
  <si>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</si>
  <si>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</si>
  <si>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</si>
  <si>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</si>
  <si>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</si>
  <si>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</si>
  <si>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</si>
  <si>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</si>
  <si>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</si>
  <si>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</si>
  <si>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</si>
  <si>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</si>
  <si>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</si>
  <si>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</si>
  <si>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</si>
  <si>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</si>
  <si>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</si>
  <si>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</si>
  <si>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</si>
  <si>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</si>
  <si>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</si>
  <si>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</si>
  <si>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</si>
  <si>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</si>
  <si>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</si>
  <si>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</si>
  <si>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</si>
  <si>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</si>
  <si>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</si>
  <si>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</si>
  <si>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</si>
  <si>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</si>
  <si>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</si>
  <si>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</si>
  <si>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</si>
  <si>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</si>
  <si>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</si>
  <si>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</si>
  <si>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</si>
  <si>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</si>
  <si>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</si>
  <si>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</si>
  <si>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</si>
  <si>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</si>
  <si>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</si>
  <si>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</si>
  <si>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</si>
  <si>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</si>
  <si>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</si>
  <si>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</si>
  <si>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</si>
  <si>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</si>
  <si>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</si>
  <si>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</si>
  <si>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</si>
  <si>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</si>
  <si>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</si>
  <si>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</si>
  <si>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</si>
  <si>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</si>
  <si>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</si>
  <si>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</si>
  <si>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</si>
  <si>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</si>
  <si>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</si>
  <si>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</si>
  <si>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</si>
  <si>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</si>
  <si>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</si>
  <si>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</si>
  <si>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</si>
  <si>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</si>
  <si>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</si>
  <si>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</si>
  <si>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</si>
  <si>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</si>
  <si>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</si>
  <si>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</si>
  <si>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</si>
  <si>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</si>
  <si>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</si>
  <si>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</si>
  <si>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</si>
  <si>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</si>
  <si>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</si>
  <si>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</si>
  <si>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</si>
  <si>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</si>
  <si>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</si>
  <si>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</si>
  <si>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</si>
  <si>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</si>
  <si>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</si>
  <si>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</si>
  <si>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</si>
  <si>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</si>
  <si>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</si>
  <si>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</si>
  <si>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</si>
  <si>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</si>
  <si>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</si>
  <si>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</si>
  <si>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</si>
  <si>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</si>
  <si>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</si>
  <si>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</si>
  <si>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</si>
  <si>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</si>
  <si>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</si>
  <si>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</si>
  <si>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</si>
  <si>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</si>
  <si>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</si>
  <si>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</si>
  <si>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</si>
  <si>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</si>
  <si>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</si>
  <si>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</si>
  <si>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</si>
  <si>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</si>
  <si>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</si>
  <si>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</si>
  <si>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</si>
  <si>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</si>
  <si>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</si>
  <si>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</si>
  <si>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</si>
  <si>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</si>
  <si>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</si>
  <si>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</si>
  <si>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</si>
  <si>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</si>
  <si>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</si>
  <si>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</si>
  <si>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</si>
  <si>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</si>
  <si>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</si>
  <si>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</si>
  <si>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</si>
  <si>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</si>
  <si>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</si>
  <si>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</si>
  <si>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</si>
  <si>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</si>
  <si>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</si>
  <si>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</si>
  <si>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</si>
  <si>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</si>
  <si>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</si>
  <si>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</si>
  <si>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</si>
  <si>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</si>
  <si>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</si>
  <si>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</si>
  <si>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</si>
  <si>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</si>
  <si>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</si>
  <si>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</si>
  <si>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</si>
  <si>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</si>
  <si>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</si>
  <si>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</si>
  <si>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</si>
  <si>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</si>
  <si>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</si>
  <si>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</si>
  <si>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</si>
  <si>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</si>
  <si>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</si>
  <si>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</si>
  <si>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</si>
  <si>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</si>
  <si>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</si>
  <si>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</si>
  <si>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</si>
  <si>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</si>
  <si>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</si>
  <si>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</si>
  <si>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</si>
  <si>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</si>
  <si>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</si>
  <si>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</si>
  <si>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</si>
  <si>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</si>
  <si>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</si>
  <si>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</si>
  <si>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</si>
  <si>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</si>
  <si>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</si>
  <si>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</si>
  <si>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</si>
  <si>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</si>
  <si>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</si>
  <si>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</si>
  <si>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</si>
  <si>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</si>
  <si>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</si>
  <si>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</si>
  <si>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</si>
  <si>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</si>
  <si>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</si>
  <si>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</si>
  <si>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</si>
  <si>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</si>
  <si>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</si>
  <si>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</si>
  <si>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</si>
  <si>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</si>
  <si>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</si>
  <si>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</si>
  <si>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</si>
  <si>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</si>
  <si>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</si>
  <si>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</si>
  <si>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</si>
  <si>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</si>
  <si>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</si>
  <si>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</si>
  <si>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</si>
  <si>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</si>
  <si>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</si>
  <si>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</si>
  <si>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</si>
  <si>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</si>
  <si>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</si>
  <si>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</si>
  <si>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</si>
  <si>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</si>
  <si>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</si>
  <si>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</si>
  <si>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</si>
  <si>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</si>
  <si>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</si>
  <si>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</si>
  <si>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</si>
  <si>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</si>
  <si>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</si>
  <si>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</si>
  <si>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</si>
  <si>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</si>
  <si>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</si>
  <si>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</si>
  <si>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</si>
  <si>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</si>
  <si>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</si>
  <si>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</si>
  <si>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</si>
  <si>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</si>
  <si>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</si>
  <si>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</si>
  <si>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</si>
  <si>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</si>
  <si>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</si>
  <si>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</si>
  <si>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</si>
  <si>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</si>
  <si>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</si>
  <si>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</si>
  <si>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</si>
  <si>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</si>
  <si>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</si>
  <si>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</si>
  <si>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</si>
  <si>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</si>
  <si>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</si>
  <si>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</si>
  <si>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</si>
  <si>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</si>
  <si>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</si>
  <si>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</si>
  <si>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</si>
  <si>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</si>
  <si>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</si>
  <si>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</si>
  <si>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</si>
  <si>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</si>
  <si>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</si>
  <si>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</si>
  <si>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</si>
  <si>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</si>
  <si>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</si>
  <si>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</si>
  <si>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</si>
  <si>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</si>
  <si>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</si>
  <si>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</si>
  <si>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</si>
  <si>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</si>
  <si>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</si>
  <si>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</si>
  <si>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</si>
  <si>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</si>
  <si>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</si>
  <si>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</si>
  <si>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</si>
  <si>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</si>
  <si>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</si>
  <si>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</si>
  <si>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</si>
  <si>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</si>
  <si>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</si>
  <si>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</si>
  <si>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</si>
  <si>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</si>
  <si>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</si>
  <si>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</si>
  <si>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</si>
  <si>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</si>
  <si>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</si>
  <si>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</si>
  <si>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</si>
  <si>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</si>
  <si>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</si>
  <si>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</si>
  <si>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</si>
  <si>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</si>
  <si>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</si>
  <si>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</si>
  <si>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</si>
  <si>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</si>
  <si>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</si>
  <si>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</si>
  <si>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</si>
  <si>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</si>
  <si>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</si>
  <si>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</si>
  <si>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</si>
  <si>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</si>
  <si>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</si>
  <si>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</si>
  <si>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</si>
  <si>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</si>
  <si>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</si>
  <si>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</si>
  <si>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</si>
  <si>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</si>
  <si>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</si>
  <si>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</si>
  <si>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</si>
  <si>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</si>
  <si>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</si>
  <si>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</si>
  <si>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</si>
  <si>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</si>
  <si>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</si>
  <si>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</si>
  <si>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</si>
  <si>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</si>
  <si>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</si>
  <si>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</si>
  <si>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</si>
  <si>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</si>
  <si>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</si>
  <si>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</si>
  <si>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</si>
  <si>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</si>
  <si>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</si>
  <si>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</si>
  <si>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</si>
  <si>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</si>
  <si>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</si>
  <si>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</si>
  <si>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</si>
  <si>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</si>
  <si>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</si>
  <si>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</si>
  <si>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</si>
  <si>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</si>
  <si>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</si>
  <si>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</si>
  <si>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</si>
  <si>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</si>
  <si>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</si>
  <si>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</si>
  <si>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</si>
  <si>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</si>
  <si>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</si>
  <si>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</si>
  <si>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</si>
  <si>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</si>
  <si>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</si>
  <si>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</si>
  <si>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</si>
  <si>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</si>
  <si>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</si>
  <si>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</si>
  <si>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</si>
  <si>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</si>
  <si>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</si>
  <si>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</si>
  <si>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</si>
  <si>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</si>
  <si>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</si>
  <si>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</si>
  <si>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</si>
  <si>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</si>
  <si>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</si>
  <si>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</si>
  <si>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</si>
  <si>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</si>
  <si>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</si>
  <si>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</si>
  <si>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</si>
  <si>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</si>
  <si>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</si>
  <si>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</si>
  <si>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</si>
  <si>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</si>
  <si>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</si>
  <si>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</si>
  <si>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</si>
  <si>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</si>
  <si>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</si>
  <si>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</si>
  <si>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</si>
  <si>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</si>
  <si>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</si>
  <si>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</si>
  <si>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</si>
  <si>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</si>
  <si>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</si>
  <si>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</si>
  <si>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</si>
  <si>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</si>
  <si>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</si>
  <si>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</si>
  <si>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</si>
  <si>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</si>
  <si>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</si>
  <si>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</si>
  <si>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</si>
  <si>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</si>
  <si>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</si>
  <si>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</si>
  <si>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</si>
  <si>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</si>
  <si>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</si>
  <si>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</si>
  <si>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</si>
  <si>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</si>
  <si>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</si>
  <si>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</si>
  <si>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</si>
  <si>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</si>
  <si>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</si>
  <si>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</si>
  <si>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</si>
  <si>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</si>
  <si>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</si>
  <si>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</si>
  <si>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</si>
  <si>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</si>
  <si>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</si>
  <si>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</si>
  <si>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</si>
  <si>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</si>
  <si>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</si>
  <si>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</si>
  <si>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</si>
  <si>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</si>
  <si>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</si>
  <si>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</si>
  <si>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</si>
  <si>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</si>
  <si>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</si>
  <si>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</si>
  <si>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</si>
  <si>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</si>
  <si>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</si>
  <si>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</si>
  <si>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</si>
  <si>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</si>
  <si>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</si>
  <si>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</si>
  <si>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</si>
  <si>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</si>
  <si>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</si>
  <si>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</si>
  <si>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</si>
  <si>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</si>
  <si>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</si>
  <si>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</si>
  <si>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</si>
  <si>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</si>
  <si>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</si>
  <si>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</si>
  <si>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</si>
  <si>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</si>
  <si>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</si>
  <si>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</si>
  <si>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</si>
  <si>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</si>
  <si>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</si>
  <si>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</si>
  <si>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</si>
  <si>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</si>
  <si>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</si>
  <si>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</si>
  <si>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</si>
  <si>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</si>
  <si>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</si>
  <si>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</si>
  <si>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</si>
  <si>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</si>
  <si>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</si>
  <si>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</si>
  <si>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</si>
  <si>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</si>
  <si>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</si>
  <si>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</si>
  <si>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</si>
  <si>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</si>
  <si>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</si>
  <si>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</si>
  <si>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</si>
  <si>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</si>
  <si>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</si>
  <si>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</si>
  <si>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</si>
  <si>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</si>
  <si>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</si>
  <si>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</si>
  <si>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</si>
  <si>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</si>
  <si>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</si>
  <si>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</si>
  <si>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</si>
  <si>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</si>
  <si>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</si>
  <si>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</si>
  <si>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</si>
  <si>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</si>
  <si>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</si>
  <si>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</si>
  <si>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</si>
  <si>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</si>
  <si>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</si>
  <si>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</si>
  <si>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</si>
  <si>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</si>
  <si>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</si>
  <si>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</si>
  <si>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</si>
  <si>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</si>
  <si>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</si>
  <si>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</si>
  <si>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</si>
  <si>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</si>
  <si>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</si>
  <si>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</si>
  <si>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</si>
  <si>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</si>
  <si>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</si>
  <si>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</si>
  <si>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</si>
  <si>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</si>
  <si>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</si>
  <si>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</si>
  <si>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</si>
  <si>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</si>
  <si>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</si>
  <si>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</si>
  <si>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</si>
  <si>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</si>
  <si>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</si>
  <si>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</si>
  <si>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</si>
  <si>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</si>
  <si>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</si>
  <si>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</si>
  <si>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</si>
  <si>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</si>
  <si>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</si>
  <si>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</si>
  <si>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</si>
  <si>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</si>
  <si>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</si>
  <si>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</si>
  <si>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</si>
  <si>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</si>
  <si>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</si>
  <si>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</si>
  <si>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</si>
  <si>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</si>
  <si>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</si>
  <si>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</si>
  <si>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</si>
  <si>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</si>
  <si>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</si>
  <si>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</si>
  <si>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</si>
  <si>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</si>
  <si>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</si>
  <si>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</si>
  <si>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</si>
  <si>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</si>
  <si>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</si>
  <si>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</si>
  <si>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</si>
  <si>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</si>
  <si>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</si>
  <si>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</si>
  <si>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</si>
  <si>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</si>
  <si>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</si>
  <si>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</si>
  <si>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</si>
  <si>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</si>
  <si>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</si>
  <si>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</si>
  <si>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</si>
  <si>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</si>
  <si>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</si>
  <si>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</si>
  <si>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</si>
  <si>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</si>
  <si>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</si>
  <si>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</si>
  <si>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</si>
  <si>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</si>
  <si>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</si>
  <si>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</si>
  <si>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</si>
  <si>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</si>
  <si>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</si>
  <si>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</si>
  <si>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</si>
  <si>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</si>
  <si>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</si>
  <si>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</si>
  <si>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</si>
  <si>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</si>
  <si>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</si>
  <si>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</si>
  <si>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</si>
  <si>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</si>
  <si>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</si>
  <si>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</si>
  <si>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</si>
  <si>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</si>
  <si>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</si>
  <si>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</si>
  <si>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</si>
  <si>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</si>
  <si>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</si>
  <si>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</si>
  <si>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</si>
  <si>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</si>
  <si>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</si>
  <si>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</si>
  <si>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</si>
  <si>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</si>
  <si>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</si>
  <si>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</si>
  <si>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</si>
  <si>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</si>
  <si>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</si>
  <si>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</si>
  <si>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</si>
  <si>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</si>
  <si>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</si>
  <si>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</si>
  <si>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</si>
  <si>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</si>
  <si>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</si>
  <si>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</si>
  <si>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</si>
  <si>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</si>
  <si>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</si>
  <si>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</si>
  <si>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</si>
  <si>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</si>
  <si>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</si>
  <si>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</si>
  <si>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</si>
  <si>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</si>
  <si>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</si>
  <si>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</si>
  <si>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</si>
  <si>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</si>
  <si>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</si>
  <si>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</si>
  <si>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</si>
  <si>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</si>
  <si>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</si>
  <si>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</si>
  <si>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</si>
  <si>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</si>
  <si>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</si>
  <si>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</si>
  <si>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</si>
  <si>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</si>
  <si>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</si>
  <si>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</si>
  <si>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</si>
  <si>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</si>
  <si>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</si>
  <si>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</si>
  <si>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</si>
  <si>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</si>
  <si>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</si>
  <si>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</si>
  <si>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</si>
  <si>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</si>
  <si>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</si>
  <si>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</si>
  <si>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</si>
  <si>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</si>
  <si>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</si>
  <si>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</si>
  <si>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</si>
  <si>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</si>
  <si>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</si>
  <si>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</si>
  <si>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</si>
  <si>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</si>
  <si>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</si>
  <si>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</si>
  <si>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</si>
  <si>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</si>
  <si>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</si>
  <si>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</si>
  <si>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</si>
  <si>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</si>
  <si>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</si>
  <si>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</si>
  <si>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</si>
  <si>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</si>
  <si>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</si>
  <si>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</si>
  <si>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</si>
  <si>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</si>
  <si>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</si>
  <si>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</si>
  <si>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</si>
  <si>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</si>
  <si>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</si>
  <si>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</si>
  <si>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</si>
  <si>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</si>
  <si>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</si>
  <si>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</si>
  <si>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</si>
  <si>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</si>
  <si>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</si>
  <si>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</si>
  <si>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</si>
  <si>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</si>
  <si>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</si>
  <si>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</si>
  <si>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</si>
  <si>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</si>
  <si>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</si>
  <si>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</si>
  <si>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</si>
  <si>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</si>
  <si>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</si>
  <si>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</si>
  <si>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</si>
  <si>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</si>
  <si>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</si>
  <si>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</si>
  <si>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</si>
  <si>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</si>
  <si>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</si>
  <si>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</si>
  <si>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</si>
  <si>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</si>
  <si>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</si>
  <si>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</si>
  <si>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</si>
  <si>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</si>
  <si>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</si>
  <si>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</si>
  <si>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</si>
  <si>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</si>
  <si>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</si>
  <si>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</si>
  <si>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</si>
  <si>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</si>
  <si>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</si>
  <si>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</si>
  <si>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</si>
  <si>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</si>
  <si>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</si>
  <si>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</si>
  <si>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</si>
  <si>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</si>
  <si>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</si>
  <si>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</si>
  <si>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</si>
  <si>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</si>
  <si>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</si>
  <si>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</si>
  <si>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</si>
  <si>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</si>
  <si>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</si>
  <si>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</si>
  <si>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</si>
  <si>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</si>
  <si>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</si>
  <si>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</si>
  <si>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</si>
  <si>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</si>
  <si>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</si>
  <si>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</si>
  <si>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</si>
  <si>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</si>
  <si>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</si>
  <si>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</si>
  <si>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</si>
  <si>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</si>
  <si>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</si>
  <si>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</si>
  <si>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</si>
  <si>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</si>
  <si>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</si>
  <si>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</si>
  <si>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</si>
  <si>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</si>
  <si>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</si>
  <si>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</si>
  <si>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</si>
  <si>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</si>
  <si>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</si>
  <si>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</si>
  <si>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</si>
  <si>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</si>
  <si>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</si>
  <si>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</si>
  <si>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</si>
  <si>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</si>
  <si>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</si>
  <si>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</si>
  <si>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</si>
  <si>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</si>
  <si>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</si>
  <si>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</si>
  <si>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</si>
  <si>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</si>
  <si>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</si>
  <si>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</si>
  <si>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</si>
  <si>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</si>
  <si>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</si>
  <si>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</si>
  <si>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</si>
  <si>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</si>
  <si>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</si>
  <si>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</si>
  <si>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</si>
  <si>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</si>
  <si>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</si>
  <si>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</si>
  <si>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</si>
  <si>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</si>
  <si>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</si>
  <si>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</si>
  <si>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</si>
  <si>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</si>
  <si>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</si>
  <si>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</si>
  <si>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</si>
  <si>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</si>
  <si>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</si>
  <si>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</si>
  <si>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</si>
  <si>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</si>
  <si>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</si>
  <si>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</si>
  <si>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</si>
  <si>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</si>
  <si>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</si>
  <si>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</si>
  <si>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</si>
  <si>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</si>
  <si>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</si>
  <si>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</si>
  <si>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</si>
  <si>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</si>
  <si>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</si>
  <si>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</si>
  <si>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</si>
  <si>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</si>
  <si>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</si>
  <si>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</si>
  <si>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</si>
  <si>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</si>
  <si>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</si>
  <si>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</si>
  <si>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</si>
  <si>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</si>
  <si>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</si>
  <si>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</si>
  <si>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</si>
  <si>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</si>
  <si>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</si>
  <si>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</si>
  <si>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</si>
  <si>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</si>
  <si>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</si>
  <si>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</si>
  <si>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</si>
  <si>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</si>
  <si>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</si>
  <si>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</si>
  <si>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</si>
  <si>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</si>
  <si>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</si>
  <si>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</si>
  <si>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</si>
  <si>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</si>
  <si>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</si>
  <si>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</si>
  <si>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</si>
  <si>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</si>
  <si>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</si>
  <si>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</si>
  <si>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</si>
  <si>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</si>
  <si>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</si>
  <si>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</si>
  <si>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</si>
  <si>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</si>
  <si>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</si>
  <si>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</si>
  <si>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</si>
  <si>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</si>
  <si>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</si>
  <si>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</si>
  <si>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</si>
  <si>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</si>
  <si>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</si>
  <si>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</si>
  <si>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</si>
  <si>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</si>
  <si>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</si>
  <si>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</si>
  <si>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</si>
  <si>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</si>
  <si>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</si>
  <si>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</si>
  <si>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</si>
  <si>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</si>
  <si>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</si>
  <si>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</si>
  <si>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</si>
  <si>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</si>
  <si>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</si>
  <si>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</si>
  <si>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</si>
  <si>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</si>
  <si>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</si>
  <si>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</si>
  <si>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</si>
  <si>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</si>
  <si>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</si>
  <si>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</si>
  <si>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</si>
  <si>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</si>
  <si>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</si>
  <si>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</si>
  <si>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</si>
  <si>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</si>
  <si>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</si>
  <si>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</si>
  <si>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</si>
  <si>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</si>
  <si>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</si>
  <si>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</si>
  <si>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</si>
  <si>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</si>
  <si>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</si>
  <si>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</si>
  <si>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</si>
  <si>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</si>
  <si>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</si>
  <si>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</si>
  <si>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</si>
  <si>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</si>
  <si>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</si>
  <si>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</si>
  <si>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</si>
  <si>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</si>
  <si>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</si>
  <si>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</si>
  <si>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</si>
  <si>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</si>
  <si>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</si>
  <si>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</si>
  <si>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</si>
  <si>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</si>
  <si>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</si>
  <si>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</si>
  <si>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</si>
  <si>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</si>
  <si>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</si>
  <si>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</si>
  <si>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</si>
  <si>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</si>
  <si>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</si>
  <si>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</si>
  <si>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</si>
  <si>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</si>
  <si>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</si>
  <si>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</si>
  <si>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</si>
  <si>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</si>
  <si>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</si>
  <si>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</si>
  <si>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</si>
  <si>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</si>
  <si>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</si>
  <si>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</si>
  <si>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</si>
  <si>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</si>
  <si>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</si>
  <si>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</si>
  <si>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</si>
  <si>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</si>
  <si>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</si>
  <si>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</si>
  <si>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</si>
  <si>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</si>
  <si>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</si>
  <si>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</si>
  <si>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</si>
  <si>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</si>
  <si>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</si>
  <si>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</si>
  <si>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</si>
  <si>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</si>
  <si>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</si>
  <si>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</si>
  <si>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</si>
  <si>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</si>
  <si>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</si>
  <si>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</si>
  <si>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</si>
  <si>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</si>
  <si>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</si>
  <si>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</si>
  <si>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</si>
  <si>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</si>
  <si>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</si>
  <si>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</si>
  <si>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</si>
  <si>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</si>
  <si>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</si>
  <si>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</si>
  <si>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</si>
  <si>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</si>
  <si>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</si>
  <si>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</si>
  <si>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</si>
  <si>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</si>
  <si>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</si>
  <si>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</si>
  <si>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</si>
  <si>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</si>
  <si>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</si>
  <si>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</si>
  <si>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</si>
  <si>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</si>
  <si>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</si>
  <si>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</si>
  <si>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</si>
  <si>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</si>
  <si>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</si>
  <si>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</si>
  <si>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</si>
  <si>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</si>
  <si>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</si>
  <si>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</si>
  <si>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</si>
  <si>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</si>
  <si>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</si>
  <si>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</si>
  <si>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</si>
  <si>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</si>
  <si>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</si>
  <si>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</si>
  <si>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</si>
  <si>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</si>
  <si>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</si>
  <si>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</si>
  <si>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</si>
  <si>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</si>
  <si>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</si>
  <si>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</si>
  <si>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</si>
  <si>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</si>
  <si>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</si>
  <si>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</si>
  <si>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</si>
  <si>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</si>
  <si>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</si>
  <si>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</si>
  <si>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</si>
  <si>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</si>
  <si>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</si>
  <si>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</si>
  <si>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</si>
  <si>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</si>
  <si>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</si>
  <si>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</si>
  <si>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</si>
  <si>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</si>
  <si>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</si>
  <si>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</si>
  <si>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</si>
  <si>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</si>
  <si>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</si>
  <si>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</si>
  <si>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</si>
  <si>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</si>
  <si>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</si>
  <si>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</si>
  <si>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</si>
  <si>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</si>
  <si>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</si>
  <si>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</si>
  <si>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</si>
  <si>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</si>
  <si>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</si>
  <si>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</si>
  <si>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</si>
  <si>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</si>
  <si>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</si>
  <si>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</si>
  <si>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</si>
  <si>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</si>
  <si>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</si>
  <si>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</si>
  <si>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</si>
  <si>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</si>
  <si>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</si>
  <si>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</si>
  <si>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</si>
  <si>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</si>
  <si>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</si>
  <si>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</si>
  <si>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</si>
  <si>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</si>
  <si>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</si>
  <si>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</si>
  <si>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</si>
  <si>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</si>
  <si>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</si>
  <si>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</si>
  <si>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</si>
  <si>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</si>
  <si>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</si>
  <si>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</si>
  <si>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</si>
  <si>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</si>
  <si>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</si>
  <si>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</si>
  <si>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</si>
  <si>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</si>
  <si>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</si>
  <si>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</si>
  <si>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</si>
  <si>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</si>
  <si>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</si>
  <si>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</si>
  <si>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</si>
  <si>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</si>
  <si>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</si>
  <si>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</si>
  <si>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</si>
  <si>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</si>
  <si>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</si>
  <si>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</si>
  <si>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</si>
  <si>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</si>
  <si>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</si>
  <si>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</si>
  <si>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</si>
  <si>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</si>
  <si>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</si>
  <si>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</si>
  <si>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</si>
  <si>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</si>
  <si>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</si>
  <si>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</si>
  <si>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</si>
  <si>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</si>
  <si>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</si>
  <si>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</si>
  <si>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</si>
  <si>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</si>
  <si>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</si>
  <si>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</si>
  <si>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</si>
  <si>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</si>
  <si>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</si>
  <si>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</si>
  <si>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</si>
  <si>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</si>
  <si>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</si>
  <si>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</si>
  <si>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</si>
  <si>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</si>
  <si>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</si>
  <si>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</si>
  <si>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</si>
  <si>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</si>
  <si>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</si>
  <si>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</si>
  <si>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</si>
  <si>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</si>
  <si>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</si>
  <si>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</si>
  <si>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</si>
  <si>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</si>
  <si>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</si>
  <si>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</si>
  <si>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</si>
  <si>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</si>
  <si>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</si>
  <si>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</si>
  <si>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</si>
  <si>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</si>
  <si>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</si>
  <si>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</si>
  <si>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</si>
  <si>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</si>
  <si>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</si>
  <si>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</si>
  <si>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</si>
  <si>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</si>
  <si>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</si>
  <si>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</si>
  <si>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</si>
  <si>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</si>
  <si>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</si>
  <si>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</si>
  <si>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</si>
  <si>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</si>
  <si>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</si>
  <si>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</si>
  <si>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</si>
  <si>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</si>
  <si>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</si>
  <si>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</si>
  <si>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</si>
  <si>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</si>
  <si>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</si>
  <si>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</si>
  <si>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</si>
  <si>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</si>
  <si>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</si>
  <si>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</si>
  <si>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</si>
  <si>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</si>
  <si>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</si>
  <si>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</si>
  <si>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</si>
  <si>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</si>
  <si>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</si>
  <si>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</si>
  <si>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</si>
  <si>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</si>
  <si>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</si>
  <si>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</si>
  <si>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</si>
  <si>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</si>
  <si>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</si>
  <si>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</si>
  <si>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</si>
  <si>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</si>
  <si>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</si>
  <si>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</si>
  <si>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</si>
  <si>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</si>
  <si>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</si>
  <si>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</si>
  <si>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</si>
  <si>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</si>
  <si>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</si>
  <si>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</si>
  <si>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</si>
  <si>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</si>
  <si>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</si>
  <si>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</si>
  <si>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</si>
  <si>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</si>
  <si>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</si>
  <si>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</si>
  <si>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</si>
  <si>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</si>
  <si>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</si>
  <si>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</si>
  <si>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</si>
  <si>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</si>
  <si>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</si>
  <si>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</si>
  <si>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</si>
  <si>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</si>
  <si>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</si>
  <si>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</si>
  <si>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</si>
  <si>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</si>
  <si>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</si>
  <si>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</si>
  <si>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</si>
  <si>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</si>
  <si>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</si>
  <si>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</si>
  <si>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</si>
  <si>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</si>
  <si>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</si>
  <si>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</si>
  <si>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</si>
  <si>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</si>
  <si>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</si>
  <si>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</si>
  <si>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</si>
  <si>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</si>
  <si>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</si>
  <si>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</si>
  <si>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</si>
  <si>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</si>
  <si>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</si>
  <si>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</si>
  <si>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</si>
  <si>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</si>
  <si>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</si>
  <si>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</si>
  <si>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</si>
  <si>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</si>
  <si>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</si>
  <si>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</si>
  <si>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</si>
  <si>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</si>
  <si>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</si>
  <si>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</si>
  <si>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</si>
  <si>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</si>
  <si>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</si>
  <si>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</si>
  <si>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</si>
  <si>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</si>
  <si>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</si>
  <si>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</si>
  <si>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</si>
  <si>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</si>
  <si>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</si>
  <si>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</si>
  <si>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</si>
  <si>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</si>
  <si>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</si>
  <si>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</si>
  <si>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</si>
  <si>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</si>
  <si>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</si>
  <si>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</si>
  <si>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</si>
  <si>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</si>
  <si>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</si>
  <si>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</si>
  <si>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</si>
  <si>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</si>
  <si>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</si>
  <si>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</si>
  <si>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</si>
  <si>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</si>
  <si>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</si>
  <si>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</si>
  <si>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</si>
  <si>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</si>
  <si>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</si>
  <si>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</si>
  <si>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</si>
  <si>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</si>
  <si>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</si>
  <si>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</si>
  <si>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</si>
  <si>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</si>
  <si>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</si>
  <si>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</si>
  <si>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</si>
  <si>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</si>
  <si>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</si>
  <si>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</si>
  <si>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</si>
  <si>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</si>
  <si>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</si>
  <si>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</si>
  <si>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</si>
  <si>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</si>
  <si>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</si>
  <si>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</si>
  <si>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</si>
  <si>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</si>
  <si>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</si>
  <si>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</si>
  <si>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</si>
  <si>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</si>
  <si>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</si>
  <si>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</si>
  <si>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</si>
  <si>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</si>
  <si>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</si>
  <si>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</si>
  <si>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</si>
  <si>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</si>
  <si>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</si>
  <si>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</si>
  <si>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</si>
  <si>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</si>
  <si>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</si>
  <si>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</si>
  <si>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</si>
  <si>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</si>
  <si>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</si>
  <si>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</si>
  <si>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</si>
  <si>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</si>
  <si>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</si>
  <si>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</si>
  <si>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</si>
  <si>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</si>
  <si>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</si>
  <si>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</si>
  <si>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</si>
  <si>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</si>
  <si>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</si>
  <si>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</si>
  <si>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</si>
  <si>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</si>
  <si>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</si>
  <si>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</si>
  <si>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</si>
  <si>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</si>
  <si>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</si>
  <si>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</si>
  <si>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</si>
  <si>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</si>
  <si>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</si>
  <si>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</si>
  <si>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</si>
  <si>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</si>
  <si>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</si>
  <si>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</si>
  <si>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</si>
  <si>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</si>
  <si>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</si>
  <si>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</si>
  <si>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</si>
  <si>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</si>
  <si>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</si>
  <si>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</si>
  <si>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</si>
  <si>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</si>
  <si>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</si>
  <si>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</si>
  <si>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</si>
  <si>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</si>
  <si>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</si>
  <si>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</si>
  <si>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</si>
  <si>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</si>
  <si>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</si>
  <si>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</si>
  <si>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</si>
  <si>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</si>
  <si>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</si>
  <si>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</si>
  <si>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</si>
  <si>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</si>
  <si>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</si>
  <si>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</si>
  <si>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</si>
  <si>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</si>
  <si>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</si>
  <si>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</si>
  <si>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</si>
  <si>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</si>
  <si>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</si>
  <si>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</si>
  <si>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</si>
  <si>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</si>
  <si>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</si>
  <si>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</si>
  <si>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</si>
  <si>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</si>
  <si>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</si>
  <si>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</si>
  <si>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</si>
  <si>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</si>
  <si>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</si>
  <si>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</si>
  <si>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</si>
  <si>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</si>
  <si>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</si>
  <si>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</si>
  <si>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</si>
  <si>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</si>
  <si>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</si>
  <si>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</si>
  <si>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</si>
  <si>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</si>
  <si>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</si>
  <si>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</si>
  <si>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</si>
  <si>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</si>
  <si>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</si>
  <si>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</si>
  <si>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</si>
  <si>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</si>
  <si>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</si>
  <si>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</si>
  <si>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</si>
  <si>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</si>
  <si>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</si>
  <si>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</si>
  <si>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</si>
  <si>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</si>
  <si>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</si>
  <si>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</si>
  <si>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</si>
  <si>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</si>
  <si>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</si>
  <si>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</si>
  <si>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</si>
  <si>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</si>
  <si>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</si>
  <si>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</si>
  <si>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</si>
  <si>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</si>
  <si>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</si>
  <si>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</si>
  <si>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</si>
  <si>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</si>
  <si>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</si>
  <si>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</si>
  <si>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</si>
  <si>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</si>
  <si>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</si>
  <si>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</si>
  <si>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</si>
  <si>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</si>
  <si>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</si>
  <si>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</si>
  <si>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</si>
  <si>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</si>
  <si>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</si>
  <si>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</si>
  <si>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</si>
  <si>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</si>
  <si>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</si>
  <si>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</si>
  <si>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</si>
  <si>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</si>
  <si>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</si>
  <si>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</si>
  <si>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</si>
  <si>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</si>
  <si>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</si>
  <si>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</si>
  <si>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</si>
  <si>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</si>
  <si>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</si>
  <si>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</si>
  <si>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</si>
  <si>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</si>
  <si>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</si>
  <si>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</si>
  <si>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</si>
  <si>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</si>
  <si>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</si>
  <si>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</si>
  <si>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</si>
  <si>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</si>
  <si>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</si>
  <si>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</si>
  <si>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</si>
  <si>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</si>
  <si>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</si>
  <si>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</si>
  <si>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</si>
  <si>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</si>
  <si>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</si>
  <si>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</si>
  <si>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</si>
  <si>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</si>
  <si>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</si>
  <si>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</si>
  <si>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</si>
  <si>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</si>
  <si>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</si>
  <si>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</si>
  <si>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</si>
  <si>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</si>
  <si>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</si>
  <si>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</si>
  <si>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</si>
  <si>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</si>
  <si>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</si>
  <si>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</si>
  <si>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</si>
  <si>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</si>
  <si>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</si>
  <si>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</si>
  <si>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</si>
  <si>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</si>
  <si>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</si>
  <si>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</si>
  <si>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</si>
  <si>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</si>
  <si>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</si>
  <si>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</si>
  <si>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</si>
  <si>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</si>
  <si>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</si>
  <si>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</si>
  <si>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</si>
  <si>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</si>
  <si>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</si>
  <si>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</si>
  <si>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</si>
  <si>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</si>
  <si>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</si>
  <si>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</si>
  <si>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</si>
  <si>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</si>
  <si>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</si>
  <si>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</si>
  <si>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</si>
  <si>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</si>
  <si>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</si>
  <si>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</si>
  <si>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</si>
  <si>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</si>
  <si>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</si>
  <si>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</si>
  <si>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</si>
  <si>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</si>
  <si>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</si>
  <si>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</si>
  <si>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</si>
  <si>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</si>
  <si>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</si>
  <si>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</si>
  <si>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</si>
  <si>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</si>
  <si>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</si>
  <si>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</si>
  <si>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</si>
  <si>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</si>
  <si>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</si>
  <si>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</si>
  <si>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</si>
  <si>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</si>
  <si>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</si>
  <si>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</si>
  <si>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</si>
  <si>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</si>
  <si>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</si>
  <si>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</si>
  <si>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</si>
  <si>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</si>
  <si>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</si>
  <si>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</si>
  <si>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</si>
  <si>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</si>
  <si>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</si>
  <si>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</si>
  <si>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</si>
  <si>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</si>
  <si>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</si>
  <si>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</si>
  <si>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</si>
  <si>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</si>
  <si>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</si>
  <si>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</si>
  <si>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</si>
  <si>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</si>
  <si>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</si>
  <si>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</si>
  <si>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</si>
  <si>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</si>
  <si>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</si>
  <si>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</si>
  <si>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</si>
  <si>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</si>
  <si>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</si>
  <si>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</si>
  <si>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</si>
  <si>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</si>
  <si>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</si>
  <si>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</si>
  <si>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</si>
  <si>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</si>
  <si>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</si>
  <si>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</si>
  <si>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</si>
  <si>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</si>
  <si>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</si>
  <si>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</si>
  <si>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</si>
  <si>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</si>
  <si>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</si>
  <si>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</si>
  <si>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</si>
  <si>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</si>
  <si>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</si>
  <si>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</si>
  <si>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</si>
  <si>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</si>
  <si>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</si>
  <si>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</si>
  <si>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</si>
  <si>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</si>
  <si>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</si>
  <si>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</si>
  <si>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</si>
  <si>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</si>
  <si>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</si>
  <si>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</si>
  <si>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</si>
  <si>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</si>
  <si>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</si>
  <si>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</si>
  <si>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</si>
  <si>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</si>
  <si>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</si>
  <si>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</si>
  <si>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</si>
  <si>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</si>
  <si>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</si>
  <si>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</si>
  <si>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</si>
  <si>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</si>
  <si>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</si>
  <si>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</si>
  <si>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</si>
  <si>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</si>
  <si>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</si>
  <si>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</si>
  <si>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</si>
  <si>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</si>
  <si>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</si>
  <si>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</si>
  <si>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</si>
  <si>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</si>
  <si>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</si>
  <si>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</si>
  <si>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</si>
  <si>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</si>
  <si>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</si>
  <si>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</si>
  <si>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</si>
  <si>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</si>
  <si>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</si>
  <si>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</si>
  <si>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</si>
  <si>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</si>
  <si>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</si>
  <si>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</si>
  <si>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</si>
  <si>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</si>
  <si>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</si>
  <si>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</si>
  <si>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</si>
  <si>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</si>
  <si>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</si>
  <si>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</si>
  <si>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</si>
  <si>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</si>
  <si>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</si>
  <si>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</si>
  <si>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</si>
  <si>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</si>
  <si>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</si>
  <si>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</si>
  <si>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</si>
  <si>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</si>
  <si>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</si>
  <si>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</si>
  <si>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</si>
  <si>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</si>
  <si>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</si>
  <si>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</si>
  <si>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</si>
  <si>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</si>
  <si>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</si>
  <si>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</si>
  <si>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</si>
  <si>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</si>
  <si>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</si>
  <si>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</si>
  <si>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</si>
  <si>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</si>
  <si>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</si>
  <si>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</si>
  <si>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</si>
  <si>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</si>
  <si>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</si>
  <si>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</si>
  <si>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</si>
  <si>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</si>
  <si>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</si>
  <si>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</si>
  <si>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</si>
  <si>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</si>
  <si>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</si>
  <si>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</si>
  <si>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</si>
  <si>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</si>
  <si>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</si>
  <si>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</si>
  <si>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</si>
  <si>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</si>
  <si>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</si>
  <si>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</si>
  <si>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</si>
  <si>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</si>
  <si>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</si>
  <si>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</si>
  <si>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</si>
  <si>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</si>
  <si>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</si>
  <si>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</si>
  <si>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</si>
  <si>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</si>
  <si>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</si>
  <si>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</si>
  <si>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</si>
  <si>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</si>
  <si>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</si>
  <si>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</si>
  <si>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</si>
  <si>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</si>
  <si>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</si>
  <si>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</si>
  <si>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</si>
  <si>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</si>
  <si>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</si>
  <si>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</si>
  <si>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</si>
  <si>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</si>
  <si>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</si>
  <si>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</si>
  <si>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</si>
  <si>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</si>
  <si>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</si>
  <si>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</si>
  <si>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</si>
  <si>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</si>
  <si>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</si>
  <si>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</si>
  <si>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</si>
  <si>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</si>
  <si>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</si>
  <si>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</si>
  <si>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</si>
  <si>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</si>
  <si>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</si>
  <si>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</si>
  <si>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</si>
  <si>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</si>
  <si>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</si>
  <si>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</si>
  <si>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</si>
  <si>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</si>
  <si>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</si>
  <si>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</si>
  <si>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</si>
  <si>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</si>
  <si>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</si>
  <si>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</si>
  <si>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</si>
  <si>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</si>
  <si>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</si>
  <si>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</si>
  <si>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</si>
  <si>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</si>
  <si>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</si>
  <si>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</si>
  <si>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</si>
  <si>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</si>
  <si>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</si>
  <si>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</si>
  <si>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</si>
  <si>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</si>
  <si>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</si>
  <si>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</si>
  <si>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</si>
  <si>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</si>
  <si>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</si>
  <si>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</si>
  <si>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</si>
  <si>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</si>
  <si>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</si>
  <si>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</si>
  <si>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</si>
  <si>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</si>
  <si>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</si>
  <si>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</si>
  <si>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</si>
  <si>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</si>
  <si>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</si>
  <si>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</si>
  <si>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</si>
  <si>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</si>
  <si>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</si>
  <si>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</si>
  <si>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</si>
  <si>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</si>
  <si>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</si>
  <si>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</si>
  <si>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</si>
  <si>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</si>
  <si>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</si>
  <si>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</si>
  <si>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</si>
  <si>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</si>
  <si>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</si>
  <si>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</si>
  <si>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</si>
  <si>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</si>
  <si>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</si>
  <si>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</si>
  <si>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</si>
  <si>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</si>
  <si>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</si>
  <si>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</si>
  <si>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</si>
  <si>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</si>
  <si>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</si>
  <si>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</si>
  <si>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</si>
  <si>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</si>
  <si>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</si>
  <si>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</si>
  <si>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</si>
  <si>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</si>
  <si>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</si>
  <si>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</si>
  <si>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</si>
  <si>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</si>
  <si>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</si>
  <si>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</si>
  <si>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</si>
  <si>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</si>
  <si>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</si>
  <si>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</si>
  <si>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</si>
  <si>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</si>
  <si>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</si>
  <si>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</si>
  <si>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</si>
  <si>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</si>
  <si>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</si>
  <si>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</si>
  <si>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</si>
  <si>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</si>
  <si>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</si>
  <si>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</si>
  <si>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</si>
  <si>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</si>
  <si>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</si>
  <si>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</si>
  <si>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</si>
  <si>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</si>
  <si>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</si>
  <si>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</si>
  <si>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</si>
  <si>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</si>
  <si>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</si>
  <si>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</si>
  <si>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</si>
  <si>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</si>
  <si>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</si>
  <si>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</si>
  <si>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</si>
  <si>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</si>
  <si>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</si>
  <si>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</si>
  <si>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</si>
  <si>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</si>
  <si>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</si>
  <si>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</si>
  <si>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</si>
  <si>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</si>
  <si>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</si>
  <si>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</si>
  <si>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</si>
  <si>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</si>
  <si>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</si>
  <si>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</si>
  <si>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</si>
  <si>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</si>
  <si>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</si>
  <si>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</si>
  <si>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</si>
  <si>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</si>
  <si>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</si>
  <si>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</si>
  <si>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</si>
  <si>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</si>
  <si>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</si>
  <si>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</si>
  <si>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</si>
  <si>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</si>
  <si>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</si>
  <si>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</si>
  <si>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</si>
  <si>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</si>
  <si>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</si>
  <si>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</si>
  <si>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</si>
  <si>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</si>
  <si>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</si>
  <si>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</si>
  <si>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</si>
  <si>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</si>
  <si>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</si>
  <si>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</si>
  <si>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</si>
  <si>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</si>
  <si>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</si>
  <si>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</si>
  <si>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</si>
  <si>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</si>
  <si>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</si>
  <si>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</si>
  <si>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</si>
  <si>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</si>
  <si>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</si>
  <si>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</si>
  <si>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</si>
  <si>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</si>
  <si>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</si>
  <si>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</si>
  <si>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</si>
  <si>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</si>
  <si>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</si>
  <si>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</si>
  <si>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</si>
  <si>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</si>
  <si>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</si>
  <si>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</si>
  <si>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</si>
  <si>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</si>
  <si>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</si>
  <si>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</si>
  <si>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</si>
  <si>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</si>
  <si>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</si>
  <si>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</si>
  <si>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</si>
  <si>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</si>
  <si>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</si>
  <si>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</si>
  <si>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</si>
  <si>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</si>
  <si>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</si>
  <si>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</si>
  <si>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</si>
  <si>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</si>
  <si>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</si>
  <si>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</si>
  <si>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</si>
  <si>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</si>
  <si>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</si>
  <si>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</si>
  <si>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</si>
  <si>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</si>
  <si>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</si>
  <si>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</si>
  <si>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</si>
  <si>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</si>
  <si>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</si>
  <si>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</si>
  <si>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</si>
  <si>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</si>
  <si>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</si>
  <si>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</si>
  <si>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</si>
  <si>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</si>
  <si>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</si>
  <si>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</si>
  <si>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</si>
  <si>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</si>
  <si>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</si>
  <si>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</si>
  <si>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</si>
  <si>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</si>
  <si>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</si>
  <si>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</si>
  <si>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</si>
  <si>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</si>
  <si>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</si>
  <si>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</si>
  <si>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</si>
  <si>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</si>
  <si>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</si>
  <si>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</si>
  <si>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</si>
  <si>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</si>
  <si>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</si>
  <si>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</si>
  <si>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</si>
  <si>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</si>
  <si>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</si>
  <si>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</si>
  <si>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</si>
  <si>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</si>
  <si>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</si>
  <si>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</si>
  <si>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</si>
  <si>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</si>
  <si>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</si>
  <si>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</si>
  <si>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</si>
  <si>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</si>
  <si>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</si>
  <si>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</si>
  <si>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</si>
  <si>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</si>
  <si>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</si>
  <si>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</si>
  <si>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</si>
  <si>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</si>
  <si>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</si>
  <si>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</si>
  <si>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</si>
  <si>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</si>
  <si>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</si>
  <si>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</si>
  <si>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</si>
  <si>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</si>
  <si>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</si>
  <si>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</si>
  <si>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</si>
  <si>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</si>
  <si>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</si>
  <si>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</si>
  <si>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</si>
  <si>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</si>
  <si>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</si>
  <si>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</si>
  <si>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</si>
  <si>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</si>
  <si>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</si>
  <si>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</si>
  <si>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</si>
  <si>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</si>
  <si>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</si>
  <si>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</si>
  <si>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</si>
  <si>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</si>
  <si>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</si>
  <si>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</si>
  <si>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</si>
  <si>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</si>
  <si>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</si>
  <si>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</si>
  <si>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</si>
  <si>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</si>
  <si>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</si>
  <si>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</si>
  <si>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</si>
  <si>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</si>
  <si>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</si>
  <si>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</si>
  <si>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</si>
  <si>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</si>
  <si>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</si>
  <si>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</si>
  <si>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</si>
  <si>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</si>
  <si>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</si>
  <si>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</si>
  <si>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</si>
  <si>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</si>
  <si>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</si>
  <si>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</si>
  <si>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</si>
  <si>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</si>
  <si>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</si>
  <si>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</si>
  <si>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</si>
  <si>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</si>
  <si>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</si>
  <si>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</si>
  <si>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</si>
  <si>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</si>
  <si>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</si>
  <si>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</si>
  <si>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</si>
  <si>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</si>
  <si>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</si>
  <si>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</si>
  <si>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</si>
  <si>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</si>
  <si>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</si>
  <si>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</si>
  <si>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</si>
  <si>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</si>
  <si>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</si>
  <si>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</si>
  <si>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</si>
  <si>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</si>
  <si>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</si>
  <si>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</si>
  <si>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</si>
  <si>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</si>
  <si>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</si>
  <si>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</si>
  <si>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</si>
  <si>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</si>
  <si>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</si>
  <si>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</si>
  <si>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</si>
  <si>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</si>
  <si>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</si>
  <si>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</si>
  <si>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</si>
  <si>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</si>
  <si>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</si>
  <si>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</si>
  <si>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</si>
  <si>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</si>
  <si>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</si>
  <si>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</si>
  <si>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</si>
  <si>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</si>
  <si>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</si>
  <si>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</si>
  <si>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</si>
  <si>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</si>
  <si>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</si>
  <si>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</si>
  <si>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</si>
  <si>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</si>
  <si>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</si>
  <si>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</si>
  <si>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</si>
  <si>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</si>
  <si>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</si>
  <si>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</si>
  <si>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</si>
  <si>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</si>
  <si>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</si>
  <si>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</si>
  <si>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</si>
  <si>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</si>
  <si>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</si>
  <si>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</si>
  <si>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</si>
  <si>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</si>
  <si>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</si>
  <si>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</si>
  <si>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</si>
  <si>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</si>
  <si>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</si>
  <si>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</si>
  <si>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</si>
  <si>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</si>
  <si>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</si>
  <si>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</si>
  <si>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</si>
  <si>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</si>
  <si>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</si>
  <si>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</si>
  <si>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</si>
  <si>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</si>
  <si>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</si>
  <si>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</si>
  <si>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</si>
  <si>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</si>
  <si>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</si>
  <si>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</si>
  <si>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</si>
  <si>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</si>
  <si>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</si>
  <si>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</si>
  <si>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</si>
  <si>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</si>
  <si>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</si>
  <si>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</si>
  <si>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</si>
  <si>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</si>
  <si>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</si>
  <si>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</si>
  <si>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</si>
  <si>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</si>
  <si>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</si>
  <si>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</si>
  <si>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</si>
  <si>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</si>
  <si>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</si>
  <si>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</si>
  <si>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</si>
  <si>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</si>
  <si>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</si>
  <si>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</si>
  <si>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</si>
  <si>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</si>
  <si>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</si>
  <si>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</si>
  <si>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</si>
  <si>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</si>
  <si>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</si>
  <si>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</si>
  <si>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</si>
  <si>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</si>
  <si>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</si>
  <si>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</si>
  <si>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</si>
  <si>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</si>
  <si>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</si>
  <si>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</si>
  <si>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</si>
  <si>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</si>
  <si>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</si>
  <si>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</si>
  <si>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</si>
  <si>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</si>
  <si>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</si>
  <si>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</si>
  <si>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</si>
  <si>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</si>
  <si>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</si>
  <si>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</si>
  <si>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</si>
  <si>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</si>
  <si>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</si>
  <si>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</si>
  <si>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</si>
  <si>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</si>
  <si>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</si>
  <si>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</si>
  <si>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</si>
  <si>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</si>
  <si>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</si>
  <si>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</si>
  <si>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</si>
  <si>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</si>
  <si>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</si>
  <si>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</si>
  <si>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</si>
  <si>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</si>
  <si>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</si>
  <si>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</si>
  <si>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</si>
  <si>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</si>
  <si>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</si>
  <si>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</si>
  <si>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</si>
  <si>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</si>
  <si>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</si>
  <si>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</si>
  <si>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</si>
  <si>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</si>
  <si>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</si>
  <si>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</si>
  <si>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</si>
  <si>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</si>
  <si>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</si>
  <si>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</si>
  <si>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</si>
  <si>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</si>
  <si>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</si>
  <si>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</si>
  <si>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</si>
  <si>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</si>
  <si>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</si>
  <si>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</si>
  <si>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</si>
  <si>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</si>
  <si>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</si>
  <si>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</si>
  <si>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</si>
  <si>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</si>
  <si>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</si>
  <si>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</si>
  <si>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</si>
  <si>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</si>
  <si>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</si>
  <si>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</si>
  <si>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</si>
  <si>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</si>
  <si>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</si>
  <si>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</si>
  <si>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</si>
  <si>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</si>
  <si>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</si>
  <si>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</si>
  <si>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</si>
  <si>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</si>
  <si>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</si>
  <si>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</si>
  <si>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</si>
  <si>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</si>
  <si>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</si>
  <si>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</si>
  <si>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</si>
  <si>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</si>
  <si>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</si>
  <si>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</si>
  <si>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</si>
  <si>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</si>
  <si>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</si>
  <si>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</si>
  <si>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</si>
  <si>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</si>
  <si>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</si>
  <si>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</si>
  <si>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</si>
  <si>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</si>
  <si>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</si>
  <si>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</si>
  <si>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</si>
  <si>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</si>
  <si>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</si>
  <si>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</si>
  <si>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</si>
  <si>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</si>
  <si>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</si>
  <si>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</si>
  <si>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</si>
  <si>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</si>
  <si>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</si>
  <si>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</si>
  <si>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</si>
  <si>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</si>
  <si>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</si>
  <si>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</si>
  <si>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</si>
  <si>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</si>
  <si>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</si>
  <si>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</si>
  <si>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</si>
  <si>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</si>
  <si>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</si>
  <si>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</si>
  <si>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</si>
  <si>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</si>
  <si>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</si>
  <si>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</si>
  <si>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</si>
  <si>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</si>
  <si>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</si>
  <si>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</si>
  <si>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</si>
  <si>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</si>
  <si>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</si>
  <si>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</si>
  <si>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</si>
  <si>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</si>
  <si>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</si>
  <si>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</si>
  <si>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</si>
  <si>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</si>
  <si>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</si>
  <si>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</si>
  <si>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</si>
  <si>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</si>
  <si>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</si>
  <si>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</si>
  <si>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</si>
  <si>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</si>
  <si>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</si>
  <si>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</si>
  <si>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</si>
  <si>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</si>
  <si>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</si>
  <si>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</si>
  <si>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</si>
  <si>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</si>
  <si>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</si>
  <si>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</si>
  <si>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</si>
  <si>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</si>
  <si>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</si>
  <si>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</si>
  <si>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</si>
  <si>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</si>
  <si>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</si>
  <si>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</si>
  <si>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</si>
  <si>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</si>
  <si>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</si>
  <si>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</si>
  <si>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</si>
  <si>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</si>
  <si>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</si>
  <si>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</si>
  <si>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</si>
  <si>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</si>
  <si>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</si>
  <si>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</si>
  <si>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</si>
  <si>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</si>
  <si>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</si>
  <si>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</si>
  <si>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</si>
  <si>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</si>
  <si>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</si>
  <si>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</si>
  <si>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</si>
  <si>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</si>
  <si>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</si>
  <si>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</si>
  <si>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</si>
  <si>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</si>
  <si>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</si>
  <si>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</si>
  <si>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</si>
  <si>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</si>
  <si>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</si>
  <si>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</si>
  <si>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</si>
  <si>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</si>
  <si>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</si>
  <si>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</si>
  <si>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</si>
  <si>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</si>
  <si>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</si>
  <si>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</si>
  <si>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</si>
  <si>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</si>
  <si>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</si>
  <si>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</si>
  <si>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</si>
  <si>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</si>
  <si>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</si>
  <si>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</si>
  <si>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</si>
  <si>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</si>
  <si>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</si>
  <si>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</si>
  <si>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</si>
  <si>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</si>
  <si>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</si>
  <si>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</si>
  <si>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</si>
  <si>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</si>
  <si>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</si>
  <si>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</si>
  <si>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</si>
  <si>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</si>
  <si>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</si>
  <si>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</si>
  <si>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</si>
  <si>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</si>
  <si>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</si>
  <si>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</si>
  <si>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</si>
  <si>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</si>
  <si>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</si>
  <si>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</si>
  <si>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</si>
  <si>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</si>
  <si>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</si>
  <si>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</si>
  <si>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</si>
  <si>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</si>
  <si>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</si>
  <si>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</si>
  <si>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</si>
  <si>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</si>
  <si>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</si>
  <si>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</si>
  <si>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</si>
  <si>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</si>
  <si>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</si>
  <si>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</si>
  <si>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</si>
  <si>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</si>
  <si>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</si>
  <si>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</si>
  <si>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</si>
  <si>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</si>
  <si>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</si>
  <si>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</si>
  <si>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</si>
  <si>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</si>
  <si>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</si>
  <si>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</si>
  <si>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</si>
  <si>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</si>
  <si>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</si>
  <si>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</si>
  <si>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</si>
  <si>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</si>
  <si>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</si>
  <si>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</si>
  <si>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</si>
  <si>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</si>
  <si>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</si>
  <si>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</si>
  <si>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</si>
  <si>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</si>
  <si>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</si>
  <si>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</si>
  <si>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</si>
  <si>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</si>
  <si>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</si>
  <si>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</si>
  <si>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</si>
  <si>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</si>
  <si>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</si>
  <si>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</si>
  <si>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</si>
  <si>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</si>
  <si>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</si>
  <si>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</si>
  <si>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</si>
  <si>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</si>
  <si>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</si>
  <si>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</si>
  <si>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</si>
  <si>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</si>
  <si>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</si>
  <si>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</si>
  <si>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</si>
  <si>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</si>
  <si>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</si>
  <si>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</si>
  <si>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</si>
  <si>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</si>
  <si>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</si>
  <si>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</si>
  <si>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</si>
  <si>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</si>
  <si>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</si>
  <si>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</si>
  <si>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</si>
  <si>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</si>
  <si>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</si>
  <si>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</si>
  <si>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</si>
  <si>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</si>
  <si>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</si>
  <si>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</si>
  <si>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</si>
  <si>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</si>
  <si>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</si>
  <si>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</si>
  <si>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</si>
  <si>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</si>
  <si>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</si>
  <si>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</si>
  <si>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</si>
  <si>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</si>
  <si>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</si>
  <si>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</si>
  <si>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</si>
  <si>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</si>
  <si>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</si>
  <si>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</si>
  <si>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</si>
  <si>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</si>
  <si>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</si>
  <si>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</si>
  <si>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</si>
  <si>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</si>
  <si>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</si>
  <si>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</si>
  <si>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</si>
  <si>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</si>
  <si>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</si>
  <si>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</si>
  <si>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</si>
  <si>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</si>
  <si>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</si>
  <si>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</si>
  <si>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</si>
  <si>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</si>
  <si>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</si>
  <si>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</si>
  <si>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</si>
  <si>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</si>
  <si>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</si>
  <si>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</si>
  <si>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</si>
  <si>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</si>
  <si>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</si>
  <si>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</si>
  <si>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</si>
  <si>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</si>
  <si>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</si>
  <si>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</si>
  <si>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</si>
  <si>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</si>
  <si>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</si>
  <si>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</si>
  <si>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</si>
  <si>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</si>
  <si>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</si>
  <si>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</si>
  <si>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</si>
  <si>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</si>
  <si>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</si>
  <si>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</si>
  <si>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</si>
  <si>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</si>
  <si>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</si>
  <si>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</si>
  <si>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</si>
  <si>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</si>
  <si>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</si>
  <si>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</si>
  <si>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</si>
  <si>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</si>
  <si>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</si>
  <si>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</si>
  <si>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</si>
  <si>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</si>
  <si>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</si>
  <si>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</si>
  <si>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</si>
  <si>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</si>
  <si>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</si>
  <si>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</si>
  <si>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</si>
  <si>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</si>
  <si>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</si>
  <si>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</si>
  <si>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</si>
  <si>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</si>
  <si>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</si>
  <si>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</si>
  <si>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</si>
  <si>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</si>
  <si>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</si>
  <si>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</si>
  <si>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</si>
  <si>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</si>
  <si>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</si>
  <si>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</si>
  <si>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</si>
  <si>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</si>
  <si>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</si>
  <si>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</si>
  <si>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</si>
  <si>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</si>
  <si>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</si>
  <si>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</si>
  <si>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</si>
  <si>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</si>
  <si>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</si>
  <si>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</si>
  <si>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</si>
  <si>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</si>
  <si>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</si>
  <si>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</si>
  <si>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</si>
  <si>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</si>
  <si>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</si>
  <si>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</si>
  <si>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</si>
  <si>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</si>
  <si>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</si>
  <si>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</si>
  <si>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</si>
  <si>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</si>
  <si>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</si>
  <si>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</si>
  <si>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</si>
  <si>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</si>
  <si>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</si>
  <si>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</si>
  <si>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</si>
  <si>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</si>
  <si>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</si>
  <si>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</si>
  <si>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</si>
  <si>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</si>
  <si>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</si>
  <si>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</si>
  <si>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</si>
  <si>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</si>
  <si>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</si>
  <si>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</si>
  <si>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</si>
  <si>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</si>
  <si>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</si>
  <si>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</si>
  <si>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</si>
  <si>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</si>
  <si>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</si>
  <si>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</si>
  <si>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</si>
  <si>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</si>
  <si>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</si>
  <si>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</si>
  <si>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</si>
  <si>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</si>
  <si>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</si>
  <si>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</si>
  <si>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</si>
  <si>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</si>
  <si>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</si>
  <si>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</si>
  <si>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</si>
  <si>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</si>
  <si>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</si>
  <si>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</si>
  <si>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</si>
  <si>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</si>
  <si>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</si>
  <si>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</si>
  <si>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</si>
  <si>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</si>
  <si>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</si>
  <si>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</si>
  <si>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</si>
  <si>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</si>
  <si>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</si>
  <si>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</si>
  <si>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</si>
  <si>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</si>
  <si>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</si>
  <si>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</si>
  <si>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</si>
  <si>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</si>
  <si>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</si>
  <si>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</si>
  <si>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</si>
  <si>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</si>
  <si>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</si>
  <si>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</si>
  <si>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</si>
  <si>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</si>
  <si>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</si>
  <si>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</si>
  <si>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</si>
  <si>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</si>
  <si>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</si>
  <si>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</si>
  <si>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</si>
  <si>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</si>
  <si>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</si>
  <si>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</si>
  <si>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</si>
  <si>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</si>
  <si>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</si>
  <si>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</si>
  <si>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</si>
  <si>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</si>
  <si>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</si>
  <si>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</si>
  <si>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</si>
  <si>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</si>
  <si>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</si>
  <si>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</si>
  <si>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</si>
  <si>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</si>
  <si>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</si>
  <si>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</si>
  <si>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</si>
  <si>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</si>
  <si>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</si>
  <si>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</si>
  <si>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</si>
  <si>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</si>
  <si>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</si>
  <si>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</si>
  <si>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</si>
  <si>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</si>
  <si>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</si>
  <si>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</si>
  <si>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</si>
  <si>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</si>
  <si>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</si>
  <si>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</si>
  <si>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</si>
  <si>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</si>
  <si>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</si>
  <si>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</si>
  <si>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</si>
  <si>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</si>
  <si>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</si>
  <si>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</si>
  <si>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</si>
  <si>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</si>
  <si>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</si>
  <si>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</si>
  <si>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</si>
  <si>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</si>
  <si>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</si>
  <si>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</si>
  <si>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</si>
  <si>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</si>
  <si>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</si>
  <si>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</si>
  <si>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</si>
  <si>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</si>
  <si>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</si>
  <si>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</si>
  <si>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</si>
  <si>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</si>
  <si>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</si>
  <si>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</si>
  <si>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</si>
  <si>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</si>
  <si>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</si>
  <si>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</si>
  <si>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</si>
  <si>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</si>
  <si>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</si>
  <si>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</si>
  <si>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</si>
  <si>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</si>
  <si>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</si>
  <si>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</si>
  <si>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</si>
  <si>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</si>
  <si>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</si>
  <si>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</si>
  <si>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</si>
  <si>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</si>
  <si>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</si>
  <si>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</si>
  <si>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</si>
  <si>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</si>
  <si>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</si>
  <si>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</si>
  <si>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</si>
  <si>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</si>
  <si>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</si>
  <si>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</si>
  <si>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</si>
  <si>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</si>
  <si>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</si>
  <si>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</si>
  <si>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</si>
  <si>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</si>
  <si>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</si>
  <si>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</si>
  <si>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</si>
  <si>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</si>
  <si>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</si>
  <si>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</si>
  <si>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</si>
  <si>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</si>
  <si>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</si>
  <si>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</si>
  <si>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</si>
  <si>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</si>
  <si>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</si>
  <si>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</si>
  <si>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</si>
  <si>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</si>
  <si>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</si>
  <si>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</si>
  <si>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</si>
  <si>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</si>
  <si>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</si>
  <si>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</si>
  <si>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</si>
  <si>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</si>
  <si>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</si>
  <si>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</si>
  <si>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</si>
  <si>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</si>
  <si>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</si>
  <si>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</si>
  <si>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</si>
  <si>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</si>
  <si>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</si>
  <si>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</si>
  <si>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</si>
  <si>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</si>
  <si>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</si>
  <si>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</si>
  <si>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</si>
  <si>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</si>
  <si>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</si>
  <si>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</si>
  <si>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</si>
  <si>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</si>
  <si>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</si>
  <si>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</si>
  <si>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</si>
  <si>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</si>
  <si>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</si>
  <si>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</si>
  <si>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</si>
  <si>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</si>
  <si>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</si>
  <si>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</si>
  <si>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</si>
  <si>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</si>
  <si>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</si>
  <si>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</si>
  <si>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</si>
  <si>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</si>
  <si>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</si>
  <si>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</si>
  <si>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</si>
  <si>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</si>
  <si>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</si>
  <si>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</si>
  <si>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</si>
  <si>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</si>
  <si>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</si>
  <si>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</si>
  <si>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</si>
  <si>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</si>
  <si>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</si>
  <si>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</si>
  <si>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</si>
  <si>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</si>
  <si>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</si>
  <si>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</si>
  <si>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</si>
  <si>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</si>
  <si>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</si>
  <si>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</si>
  <si>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</si>
  <si>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</si>
  <si>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</si>
  <si>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</si>
  <si>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</si>
  <si>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</si>
  <si>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</si>
  <si>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</si>
  <si>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</si>
  <si>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</si>
  <si>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</si>
  <si>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</si>
  <si>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</si>
  <si>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</si>
  <si>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</si>
  <si>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</si>
  <si>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</si>
  <si>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</si>
  <si>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</si>
  <si>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</si>
  <si>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</si>
  <si>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</si>
  <si>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</si>
  <si>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</si>
  <si>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</si>
  <si>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</si>
  <si>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</si>
  <si>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</si>
  <si>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</si>
  <si>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</si>
  <si>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</si>
  <si>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</si>
  <si>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</si>
  <si>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</si>
  <si>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</si>
  <si>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</si>
  <si>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</si>
  <si>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</si>
  <si>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</si>
  <si>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</si>
  <si>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</si>
  <si>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</si>
  <si>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</si>
  <si>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</si>
  <si>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</si>
  <si>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</si>
  <si>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</si>
  <si>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</si>
  <si>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</si>
  <si>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</si>
  <si>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</si>
  <si>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</si>
  <si>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</si>
  <si>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</si>
  <si>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</si>
  <si>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</si>
  <si>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</si>
  <si>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</si>
  <si>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</si>
  <si>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</si>
  <si>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</si>
  <si>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</si>
  <si>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</si>
  <si>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</si>
  <si>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</si>
  <si>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</si>
  <si>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</si>
  <si>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</si>
  <si>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</si>
  <si>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</si>
  <si>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</si>
  <si>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</si>
  <si>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</si>
  <si>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</si>
  <si>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</si>
  <si>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</si>
  <si>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</si>
  <si>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</si>
  <si>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</si>
  <si>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</si>
  <si>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</si>
  <si>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</si>
  <si>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</si>
  <si>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</si>
  <si>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</si>
  <si>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</si>
  <si>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</si>
  <si>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</si>
  <si>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</si>
  <si>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</si>
  <si>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</si>
  <si>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</si>
  <si>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</si>
  <si>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</si>
  <si>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</si>
  <si>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</si>
  <si>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</si>
  <si>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</si>
  <si>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</si>
  <si>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</si>
  <si>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</si>
  <si>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</si>
  <si>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</si>
  <si>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</si>
  <si>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</si>
  <si>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</si>
  <si>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</si>
  <si>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</si>
  <si>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</si>
  <si>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</si>
  <si>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</si>
  <si>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</si>
  <si>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</si>
  <si>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</si>
  <si>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</si>
  <si>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</si>
  <si>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</si>
  <si>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</si>
  <si>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</si>
  <si>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</si>
  <si>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</si>
  <si>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</si>
  <si>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</si>
  <si>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</si>
  <si>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</si>
  <si>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</si>
  <si>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</si>
  <si>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</si>
  <si>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</si>
  <si>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</si>
  <si>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</si>
  <si>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</si>
  <si>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</si>
  <si>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</si>
  <si>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</si>
  <si>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</si>
  <si>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</si>
  <si>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</si>
  <si>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</si>
  <si>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</si>
  <si>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</si>
  <si>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</si>
  <si>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</si>
  <si>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</si>
  <si>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</si>
  <si>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</si>
  <si>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</si>
  <si>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</si>
  <si>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</si>
  <si>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</si>
  <si>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</si>
  <si>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</si>
  <si>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</si>
  <si>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</si>
  <si>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</si>
  <si>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</si>
  <si>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</si>
  <si>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</si>
  <si>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</si>
  <si>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</si>
  <si>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</si>
  <si>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</si>
  <si>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</si>
  <si>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</si>
  <si>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</si>
  <si>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</si>
  <si>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</si>
  <si>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</si>
  <si>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</si>
  <si>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</si>
  <si>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</si>
  <si>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</si>
  <si>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</si>
  <si>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</si>
  <si>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</si>
  <si>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</si>
  <si>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</si>
  <si>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</si>
  <si>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</si>
  <si>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</si>
  <si>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</si>
  <si>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</si>
  <si>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</si>
  <si>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</si>
  <si>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</si>
  <si>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</si>
  <si>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</si>
  <si>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</si>
  <si>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</si>
  <si>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</si>
  <si>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</si>
  <si>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</si>
  <si>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</si>
  <si>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</si>
  <si>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</si>
  <si>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</si>
  <si>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</si>
  <si>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</si>
  <si>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</si>
  <si>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</si>
  <si>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</si>
  <si>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</si>
  <si>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</si>
  <si>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</si>
  <si>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</si>
  <si>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</si>
  <si>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</si>
  <si>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</si>
  <si>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</si>
  <si>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</si>
  <si>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</si>
  <si>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</si>
  <si>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</si>
  <si>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</si>
  <si>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</si>
  <si>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</si>
  <si>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</si>
  <si>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</si>
  <si>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</si>
  <si>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</si>
  <si>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</si>
  <si>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</si>
  <si>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</si>
  <si>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</si>
  <si>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</si>
  <si>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</si>
  <si>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</si>
  <si>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</si>
  <si>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</si>
  <si>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</si>
  <si>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</si>
  <si>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</si>
  <si>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</si>
  <si>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</si>
  <si>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</si>
  <si>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</si>
  <si>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</si>
  <si>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</si>
  <si>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</si>
  <si>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</si>
  <si>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</si>
  <si>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</si>
  <si>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</si>
  <si>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</si>
  <si>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</si>
  <si>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</si>
  <si>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</si>
  <si>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</si>
  <si>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</si>
  <si>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</si>
  <si>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</si>
  <si>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</si>
  <si>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</si>
  <si>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</si>
  <si>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</si>
  <si>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</si>
  <si>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</si>
  <si>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</si>
  <si>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</si>
  <si>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</si>
  <si>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</si>
  <si>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</si>
  <si>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</si>
  <si>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</si>
  <si>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</si>
  <si>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</si>
  <si>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</si>
  <si>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</si>
  <si>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</si>
  <si>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</si>
  <si>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</si>
  <si>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</si>
  <si>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</si>
  <si>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</si>
  <si>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</si>
  <si>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</si>
  <si>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</si>
  <si>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</si>
  <si>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</si>
  <si>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</si>
  <si>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</si>
  <si>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</si>
  <si>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</si>
  <si>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</si>
  <si>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</si>
  <si>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</si>
  <si>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</si>
  <si>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</si>
  <si>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</si>
  <si>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</si>
  <si>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</si>
  <si>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</si>
  <si>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</si>
  <si>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</si>
  <si>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</si>
  <si>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</si>
  <si>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</si>
  <si>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</si>
  <si>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</si>
  <si>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</si>
  <si>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</si>
  <si>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</si>
  <si>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</si>
  <si>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</si>
  <si>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</si>
  <si>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</si>
  <si>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</si>
  <si>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</si>
  <si>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</si>
  <si>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</si>
  <si>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</si>
  <si>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</si>
  <si>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</si>
  <si>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</si>
  <si>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</si>
  <si>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</si>
  <si>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</si>
  <si>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</si>
  <si>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</si>
  <si>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</si>
  <si>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</si>
  <si>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</si>
  <si>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</si>
  <si>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</si>
  <si>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</si>
  <si>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</si>
  <si>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</si>
  <si>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</si>
  <si>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</si>
  <si>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</si>
  <si>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</si>
  <si>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</si>
  <si>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</si>
  <si>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</si>
  <si>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</si>
  <si>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</si>
  <si>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</si>
  <si>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</si>
  <si>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</si>
  <si>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</si>
  <si>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</si>
  <si>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</si>
  <si>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</si>
  <si>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</si>
  <si>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</si>
  <si>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</si>
  <si>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</si>
  <si>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</si>
  <si>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</si>
  <si>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</si>
  <si>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</si>
  <si>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</si>
  <si>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</si>
  <si>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</si>
  <si>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</si>
  <si>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</si>
  <si>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</si>
  <si>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</si>
  <si>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</si>
  <si>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</si>
  <si>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</si>
  <si>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</si>
  <si>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</si>
  <si>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</si>
  <si>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</si>
  <si>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</si>
  <si>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</si>
  <si>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</si>
  <si>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</si>
  <si>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</si>
  <si>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</si>
  <si>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</si>
  <si>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</si>
  <si>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</si>
  <si>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</si>
  <si>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</si>
  <si>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</si>
  <si>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</si>
  <si>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</si>
  <si>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</si>
  <si>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</si>
  <si>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</si>
  <si>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</si>
  <si>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</si>
  <si>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</si>
  <si>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</si>
  <si>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</si>
  <si>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</si>
  <si>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</si>
  <si>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</si>
  <si>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</si>
  <si>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</si>
  <si>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</si>
  <si>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</si>
  <si>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</si>
  <si>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</si>
  <si>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</si>
  <si>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</si>
  <si>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</si>
  <si>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</si>
  <si>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</si>
  <si>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</si>
  <si>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</si>
  <si>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</si>
  <si>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</si>
  <si>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</si>
  <si>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</si>
  <si>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</si>
  <si>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</si>
  <si>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</si>
  <si>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</si>
  <si>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</si>
  <si>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</si>
  <si>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</si>
  <si>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</si>
  <si>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</si>
  <si>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</si>
  <si>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</si>
  <si>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</si>
  <si>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</si>
  <si>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</si>
  <si>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</si>
  <si>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</si>
  <si>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</si>
  <si>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</si>
  <si>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</si>
  <si>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</si>
  <si>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</si>
  <si>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</si>
  <si>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</si>
  <si>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</si>
  <si>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</si>
  <si>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</si>
  <si>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</si>
  <si>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</si>
  <si>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</si>
  <si>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</si>
  <si>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</si>
  <si>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</si>
  <si>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</si>
  <si>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</si>
  <si>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</si>
  <si>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</si>
  <si>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</si>
  <si>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</si>
  <si>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</si>
  <si>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</si>
  <si>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</si>
  <si>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</si>
  <si>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</si>
  <si>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</si>
  <si>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</si>
  <si>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</si>
  <si>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</si>
  <si>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</si>
  <si>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</si>
  <si>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</si>
  <si>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</si>
  <si>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</si>
  <si>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</si>
  <si>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</si>
  <si>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</si>
  <si>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</si>
  <si>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</si>
  <si>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</si>
  <si>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</si>
  <si>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</si>
  <si>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</si>
  <si>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</si>
  <si>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</si>
  <si>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</si>
  <si>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</si>
  <si>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</si>
  <si>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</si>
  <si>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</si>
  <si>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</si>
  <si>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</si>
  <si>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</si>
  <si>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</si>
  <si>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</si>
  <si>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</si>
  <si>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</si>
  <si>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</si>
  <si>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</si>
  <si>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</si>
  <si>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</si>
  <si>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</si>
  <si>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</si>
  <si>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</si>
  <si>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</si>
  <si>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</si>
  <si>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</si>
  <si>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</si>
  <si>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</si>
  <si>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</si>
  <si>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</si>
  <si>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</si>
  <si>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</si>
  <si>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</si>
  <si>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</si>
  <si>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</si>
  <si>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</si>
  <si>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</si>
  <si>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</si>
  <si>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</si>
  <si>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</si>
  <si>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</si>
  <si>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</si>
  <si>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</si>
  <si>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</si>
  <si>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</si>
  <si>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</si>
  <si>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</si>
  <si>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</si>
  <si>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</si>
  <si>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</si>
  <si>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</si>
  <si>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</si>
  <si>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</si>
  <si>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</si>
  <si>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</si>
  <si>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</si>
  <si>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</si>
  <si>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</si>
  <si>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</si>
  <si>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</si>
  <si>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</si>
  <si>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</si>
  <si>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</si>
  <si>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</si>
  <si>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</si>
  <si>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</si>
  <si>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</si>
  <si>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</si>
  <si>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</si>
  <si>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</si>
  <si>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</si>
  <si>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</si>
  <si>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</si>
  <si>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</si>
  <si>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</si>
  <si>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</si>
  <si>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</si>
  <si>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</si>
  <si>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</si>
  <si>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</si>
  <si>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</si>
  <si>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</si>
  <si>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</si>
  <si>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</si>
  <si>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</si>
  <si>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</si>
  <si>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</si>
  <si>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</si>
  <si>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</si>
  <si>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</si>
  <si>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</si>
  <si>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</si>
  <si>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</si>
  <si>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</si>
  <si>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</si>
  <si>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</si>
  <si>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</si>
  <si>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</si>
  <si>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</si>
  <si>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</si>
  <si>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</si>
  <si>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</si>
  <si>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</si>
  <si>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</si>
  <si>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</si>
  <si>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</si>
  <si>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</si>
  <si>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</si>
  <si>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</si>
  <si>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</si>
  <si>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</si>
  <si>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</si>
  <si>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</si>
  <si>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</si>
  <si>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</si>
  <si>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</si>
  <si>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</si>
  <si>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</si>
  <si>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</si>
  <si>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</si>
  <si>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</si>
  <si>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</si>
  <si>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</si>
  <si>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</si>
  <si>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</si>
  <si>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</si>
  <si>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</si>
  <si>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</si>
  <si>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</si>
  <si>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</si>
  <si>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</si>
  <si>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</si>
  <si>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</si>
  <si>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</si>
  <si>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</si>
  <si>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</si>
  <si>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</si>
  <si>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</si>
  <si>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</si>
  <si>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</si>
  <si>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</si>
  <si>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</si>
  <si>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</si>
  <si>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</si>
  <si>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</si>
  <si>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</si>
  <si>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</si>
  <si>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</si>
  <si>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</si>
  <si>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</si>
  <si>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</si>
  <si>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</si>
  <si>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</si>
  <si>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</si>
  <si>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</si>
  <si>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</si>
  <si>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</si>
  <si>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</si>
  <si>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</si>
  <si>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</si>
  <si>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</si>
  <si>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</si>
  <si>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</si>
  <si>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</si>
  <si>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</si>
  <si>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</si>
  <si>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</si>
  <si>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</si>
  <si>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</si>
  <si>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</si>
  <si>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</si>
  <si>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</si>
  <si>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</si>
  <si>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</si>
  <si>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</si>
  <si>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</si>
  <si>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</si>
  <si>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</si>
  <si>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</si>
  <si>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</si>
  <si>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</si>
  <si>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</si>
  <si>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</si>
  <si>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</si>
  <si>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</si>
  <si>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</si>
  <si>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</si>
  <si>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</si>
  <si>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</si>
  <si>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</si>
  <si>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</si>
  <si>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</si>
  <si>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</si>
  <si>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</si>
  <si>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</si>
  <si>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</si>
  <si>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</si>
  <si>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</si>
  <si>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</si>
  <si>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</si>
  <si>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</si>
  <si>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</si>
  <si>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</si>
  <si>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</si>
  <si>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</si>
  <si>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</si>
  <si>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</si>
  <si>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</si>
  <si>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</si>
  <si>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</si>
  <si>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</si>
  <si>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</si>
  <si>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</si>
  <si>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</si>
  <si>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</si>
  <si>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</si>
  <si>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</si>
  <si>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</si>
  <si>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</si>
  <si>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</si>
  <si>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</si>
  <si>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</si>
  <si>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</si>
  <si>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</si>
  <si>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</si>
  <si>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</si>
  <si>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</si>
  <si>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</si>
  <si>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</si>
  <si>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</si>
  <si>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</si>
  <si>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</si>
  <si>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</si>
  <si>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</si>
  <si>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</si>
  <si>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</si>
  <si>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</si>
  <si>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</si>
  <si>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</si>
  <si>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</si>
  <si>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</si>
  <si>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</si>
  <si>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</si>
  <si>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</si>
  <si>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</si>
  <si>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</si>
  <si>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</si>
  <si>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</si>
  <si>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</si>
  <si>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</si>
  <si>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</si>
  <si>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</si>
  <si>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</si>
  <si>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</si>
  <si>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</si>
  <si>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</si>
  <si>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</si>
  <si>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</si>
  <si>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</si>
  <si>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</si>
  <si>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</si>
  <si>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</si>
  <si>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</si>
  <si>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</si>
  <si>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</si>
  <si>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</si>
  <si>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</si>
  <si>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</si>
  <si>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</si>
  <si>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</si>
  <si>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</si>
  <si>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</si>
  <si>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</si>
  <si>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</si>
  <si>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</si>
  <si>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</si>
  <si>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</si>
  <si>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</si>
  <si>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</si>
  <si>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</si>
  <si>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</si>
  <si>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</si>
  <si>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</si>
  <si>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</si>
  <si>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</si>
  <si>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</si>
  <si>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</si>
  <si>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</si>
  <si>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</si>
  <si>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</si>
  <si>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</si>
  <si>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</si>
  <si>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</si>
  <si>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</si>
  <si>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</si>
  <si>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</si>
  <si>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</si>
  <si>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</si>
  <si>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</si>
  <si>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</si>
  <si>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</si>
  <si>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</si>
  <si>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</si>
  <si>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</si>
  <si>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</si>
  <si>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</si>
  <si>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</si>
  <si>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</si>
  <si>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</si>
  <si>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</si>
  <si>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</si>
  <si>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</si>
  <si>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</si>
  <si>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</si>
  <si>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</si>
  <si>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</si>
  <si>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</si>
  <si>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</si>
  <si>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</si>
  <si>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</si>
  <si>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</si>
  <si>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</si>
  <si>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</si>
  <si>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</si>
  <si>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</si>
  <si>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</si>
  <si>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</si>
  <si>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</si>
  <si>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</si>
  <si>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</si>
  <si>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</si>
  <si>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</si>
  <si>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</si>
  <si>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</si>
  <si>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</si>
  <si>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</si>
  <si>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</si>
  <si>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</si>
  <si>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</si>
  <si>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</si>
  <si>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</si>
  <si>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</si>
  <si>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</si>
  <si>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</si>
  <si>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</si>
  <si>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</si>
  <si>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</si>
  <si>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</si>
  <si>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</si>
  <si>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</si>
  <si>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</si>
  <si>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</si>
  <si>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</si>
  <si>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</si>
  <si>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</si>
  <si>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</si>
  <si>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</si>
  <si>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</si>
  <si>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</si>
  <si>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</si>
  <si>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</si>
  <si>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</si>
  <si>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</si>
  <si>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</si>
  <si>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</si>
  <si>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</si>
  <si>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</si>
  <si>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</si>
  <si>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</si>
  <si>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</si>
  <si>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</si>
  <si>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</si>
  <si>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</si>
  <si>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</si>
  <si>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</si>
  <si>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</si>
  <si>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</si>
  <si>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</si>
  <si>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</si>
  <si>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</si>
  <si>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</si>
  <si>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</si>
  <si>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</si>
  <si>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</si>
  <si>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</si>
  <si>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</si>
  <si>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</si>
  <si>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</si>
  <si>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</si>
  <si>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</si>
  <si>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</si>
  <si>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</si>
  <si>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</si>
  <si>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</si>
  <si>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</si>
  <si>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</si>
  <si>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</si>
  <si>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</si>
  <si>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</si>
  <si>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</si>
  <si>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</si>
  <si>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</si>
  <si>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</si>
  <si>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</si>
  <si>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</si>
  <si>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</si>
  <si>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</si>
  <si>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</si>
  <si>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</si>
  <si>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</si>
  <si>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</si>
  <si>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</si>
  <si>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</si>
  <si>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</si>
  <si>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</si>
  <si>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</si>
  <si>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</si>
  <si>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</si>
  <si>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</si>
  <si>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</si>
  <si>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</si>
  <si>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</si>
  <si>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</si>
  <si>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</si>
  <si>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</si>
  <si>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</si>
  <si>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</si>
  <si>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</si>
  <si>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</si>
  <si>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</si>
  <si>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</si>
  <si>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</si>
  <si>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</si>
  <si>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</si>
  <si>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</si>
  <si>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</si>
  <si>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</si>
  <si>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</si>
  <si>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</si>
  <si>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</si>
  <si>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</si>
  <si>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</si>
  <si>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</si>
  <si>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</si>
  <si>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</si>
  <si>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</si>
  <si>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</si>
  <si>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</si>
  <si>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</si>
  <si>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</si>
  <si>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</si>
  <si>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</si>
  <si>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</si>
  <si>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</si>
  <si>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</si>
  <si>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</si>
  <si>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</si>
  <si>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</si>
  <si>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</si>
  <si>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</si>
  <si>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</si>
  <si>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</si>
  <si>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</si>
  <si>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</si>
  <si>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</si>
  <si>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</si>
  <si>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</si>
  <si>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</si>
  <si>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</si>
  <si>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</si>
  <si>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</si>
  <si>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</si>
  <si>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</si>
  <si>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</si>
  <si>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</si>
  <si>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</si>
  <si>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</si>
  <si>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</si>
  <si>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</si>
  <si>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</si>
  <si>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</si>
  <si>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</si>
  <si>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</si>
  <si>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</si>
  <si>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</si>
  <si>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</si>
  <si>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</si>
  <si>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</si>
  <si>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</si>
  <si>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</si>
  <si>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</si>
  <si>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</si>
  <si>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</si>
  <si>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</si>
  <si>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</si>
  <si>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</si>
  <si>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</si>
  <si>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</si>
  <si>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</si>
  <si>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</si>
  <si>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</si>
  <si>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</si>
  <si>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</si>
  <si>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</si>
  <si>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</si>
  <si>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</si>
  <si>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</si>
  <si>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</si>
  <si>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</si>
  <si>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</si>
  <si>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</si>
  <si>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</si>
  <si>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</si>
  <si>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</si>
  <si>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</si>
  <si>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</si>
  <si>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</si>
  <si>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</si>
  <si>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</si>
  <si>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</si>
  <si>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</si>
  <si>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</si>
  <si>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</si>
  <si>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</si>
  <si>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</si>
  <si>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</si>
  <si>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</si>
  <si>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</si>
  <si>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</si>
  <si>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</si>
  <si>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</si>
  <si>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</si>
  <si>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</si>
  <si>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</si>
  <si>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</si>
  <si>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</si>
  <si>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</si>
  <si>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</si>
  <si>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</si>
  <si>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</si>
  <si>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</si>
  <si>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</si>
  <si>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</si>
  <si>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</si>
  <si>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</si>
  <si>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</si>
  <si>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</si>
  <si>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</si>
  <si>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</si>
  <si>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</si>
  <si>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</si>
  <si>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</si>
  <si>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</si>
  <si>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</si>
  <si>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</si>
  <si>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</si>
  <si>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</si>
  <si>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</si>
  <si>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</si>
  <si>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</si>
  <si>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</si>
  <si>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</si>
  <si>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</si>
  <si>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</si>
  <si>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</si>
  <si>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</si>
  <si>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</si>
  <si>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</si>
  <si>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</si>
  <si>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</si>
  <si>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</si>
  <si>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</si>
  <si>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</si>
  <si>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</si>
  <si>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</si>
  <si>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</si>
  <si>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</si>
  <si>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</si>
  <si>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</si>
  <si>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</si>
  <si>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</si>
  <si>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</si>
  <si>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</si>
  <si>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</si>
  <si>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</si>
  <si>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</si>
  <si>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</si>
  <si>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</si>
  <si>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</si>
  <si>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</si>
  <si>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</si>
  <si>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</si>
  <si>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</si>
  <si>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</si>
  <si>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</si>
  <si>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</si>
  <si>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</si>
  <si>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</si>
  <si>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</si>
  <si>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</si>
  <si>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</si>
  <si>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</si>
  <si>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</si>
  <si>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</si>
  <si>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</si>
  <si>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</si>
  <si>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</si>
  <si>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</si>
  <si>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</si>
  <si>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</si>
  <si>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</si>
  <si>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</si>
  <si>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</si>
  <si>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</si>
  <si>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</si>
  <si>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</si>
  <si>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</si>
  <si>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</si>
  <si>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</si>
  <si>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</si>
  <si>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</si>
  <si>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</si>
  <si>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</si>
  <si>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</si>
  <si>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</si>
  <si>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</si>
  <si>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</si>
  <si>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</si>
  <si>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</si>
  <si>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</si>
  <si>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</si>
  <si>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</si>
  <si>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</si>
  <si>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</si>
  <si>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</si>
  <si>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</si>
  <si>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</si>
  <si>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</si>
  <si>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</si>
  <si>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</si>
  <si>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</si>
  <si>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</si>
  <si>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</si>
  <si>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</si>
  <si>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</si>
  <si>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</si>
  <si>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</si>
  <si>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</si>
  <si>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</si>
  <si>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</si>
  <si>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</si>
  <si>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</si>
  <si>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</si>
  <si>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</si>
  <si>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</si>
  <si>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</si>
  <si>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</si>
  <si>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</si>
  <si>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</si>
  <si>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</si>
  <si>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</si>
  <si>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</si>
  <si>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</si>
  <si>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</si>
  <si>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</si>
  <si>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</si>
  <si>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</si>
  <si>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</si>
  <si>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</si>
  <si>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</si>
  <si>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</si>
  <si>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</si>
  <si>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</si>
  <si>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</si>
  <si>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</si>
  <si>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</si>
  <si>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</si>
  <si>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</si>
  <si>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</si>
  <si>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</si>
  <si>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</si>
  <si>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</si>
  <si>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</si>
  <si>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</si>
  <si>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</si>
  <si>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</si>
  <si>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</si>
  <si>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</si>
  <si>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</si>
  <si>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</si>
  <si>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</si>
  <si>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</si>
  <si>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</si>
  <si>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</si>
  <si>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</si>
  <si>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</si>
  <si>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</si>
  <si>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</si>
  <si>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</si>
  <si>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</si>
  <si>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</si>
  <si>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</si>
  <si>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</si>
  <si>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</si>
  <si>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</si>
  <si>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</si>
  <si>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</si>
  <si>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</si>
  <si>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</si>
  <si>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</si>
  <si>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</si>
  <si>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</si>
  <si>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</si>
  <si>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</si>
  <si>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</si>
  <si>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</si>
  <si>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</si>
  <si>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</si>
  <si>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</si>
  <si>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</si>
  <si>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</si>
  <si>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</si>
  <si>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</si>
  <si>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</si>
  <si>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</si>
  <si>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</si>
  <si>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</si>
  <si>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</si>
  <si>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</si>
  <si>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</si>
  <si>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</si>
  <si>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</si>
  <si>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</si>
  <si>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</si>
  <si>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</si>
  <si>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</si>
  <si>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</si>
  <si>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</si>
  <si>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</si>
  <si>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</si>
  <si>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</si>
  <si>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</si>
  <si>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</si>
  <si>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</si>
  <si>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</si>
  <si>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</si>
  <si>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</si>
  <si>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</si>
  <si>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</si>
  <si>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</si>
  <si>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</si>
  <si>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</si>
  <si>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</si>
  <si>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</si>
  <si>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</si>
  <si>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</si>
  <si>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</si>
  <si>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</si>
  <si>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</si>
  <si>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</si>
  <si>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</si>
  <si>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</si>
  <si>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</si>
  <si>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</si>
  <si>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</si>
  <si>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</si>
  <si>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</si>
  <si>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</si>
  <si>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</si>
  <si>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</si>
  <si>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</si>
  <si>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</si>
  <si>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</si>
  <si>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</si>
  <si>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</si>
  <si>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</si>
  <si>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</si>
  <si>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</si>
  <si>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</si>
  <si>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</si>
  <si>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</si>
  <si>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</si>
  <si>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</si>
  <si>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</si>
  <si>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</si>
  <si>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</si>
  <si>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</si>
  <si>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</si>
  <si>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</si>
  <si>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</si>
  <si>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</si>
  <si>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</si>
  <si>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</si>
  <si>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</si>
  <si>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</si>
  <si>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</si>
  <si>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</si>
  <si>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</si>
  <si>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</si>
  <si>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</si>
  <si>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</si>
  <si>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</si>
  <si>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</si>
  <si>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</si>
  <si>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</si>
  <si>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</si>
  <si>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</si>
  <si>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</si>
  <si>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</si>
  <si>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</si>
  <si>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</si>
  <si>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</si>
  <si>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</si>
  <si>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</si>
  <si>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</si>
  <si>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</si>
  <si>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</si>
  <si>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</si>
  <si>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</si>
  <si>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</si>
  <si>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</si>
  <si>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</si>
  <si>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</si>
  <si>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</si>
  <si>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</si>
  <si>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</si>
  <si>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</si>
  <si>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</si>
  <si>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</si>
  <si>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</si>
  <si>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</si>
  <si>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</si>
  <si>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</si>
  <si>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</si>
  <si>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</si>
  <si>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</si>
  <si>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</si>
  <si>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</si>
  <si>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</si>
  <si>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</si>
  <si>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</si>
  <si>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</si>
  <si>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</si>
  <si>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</si>
  <si>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</si>
  <si>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</si>
  <si>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</si>
  <si>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</si>
  <si>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</si>
  <si>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</si>
  <si>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</si>
  <si>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</si>
  <si>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</si>
  <si>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</si>
  <si>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</si>
  <si>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</si>
  <si>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</si>
  <si>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</si>
  <si>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</si>
  <si>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</si>
  <si>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</si>
  <si>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</si>
  <si>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</si>
  <si>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</si>
  <si>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</si>
  <si>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</si>
  <si>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</si>
  <si>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</si>
  <si>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</si>
  <si>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</si>
  <si>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</si>
  <si>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</si>
  <si>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</si>
  <si>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</si>
  <si>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</si>
  <si>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</si>
  <si>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</si>
  <si>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</si>
  <si>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</si>
  <si>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</si>
  <si>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</si>
  <si>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</si>
  <si>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</si>
  <si>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</si>
  <si>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</si>
  <si>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</si>
  <si>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</si>
  <si>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</si>
  <si>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</si>
  <si>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</si>
  <si>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</si>
  <si>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</si>
  <si>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</si>
  <si>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</si>
  <si>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</si>
  <si>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</si>
  <si>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</si>
  <si>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</si>
  <si>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</si>
  <si>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</si>
  <si>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</si>
  <si>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</si>
  <si>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</si>
  <si>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</si>
  <si>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</si>
  <si>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</si>
  <si>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</si>
  <si>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</si>
  <si>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</si>
  <si>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</si>
  <si>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</si>
  <si>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</si>
  <si>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</si>
  <si>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</si>
  <si>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</si>
  <si>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</si>
  <si>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</si>
  <si>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</si>
  <si>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</si>
  <si>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</si>
  <si>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</si>
  <si>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</si>
  <si>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</si>
  <si>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</si>
  <si>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</si>
  <si>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</si>
  <si>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</si>
  <si>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</si>
  <si>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</si>
  <si>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</si>
  <si>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</si>
  <si>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</si>
  <si>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</si>
  <si>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</si>
  <si>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</si>
  <si>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</si>
  <si>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</si>
  <si>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</si>
  <si>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</si>
  <si>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</si>
  <si>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</si>
  <si>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</si>
  <si>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</si>
  <si>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</si>
  <si>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</si>
  <si>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</si>
  <si>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</si>
  <si>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</si>
  <si>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</si>
  <si>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</si>
  <si>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</si>
  <si>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</si>
  <si>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</si>
  <si>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</si>
  <si>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</si>
  <si>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</si>
  <si>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</si>
  <si>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</si>
  <si>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</si>
  <si>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</si>
  <si>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</si>
  <si>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</si>
  <si>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</si>
  <si>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</si>
  <si>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</si>
  <si>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</si>
  <si>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</si>
  <si>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</si>
  <si>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</si>
  <si>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</si>
  <si>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</si>
  <si>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</si>
  <si>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</si>
  <si>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</si>
  <si>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</si>
  <si>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</si>
  <si>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</si>
  <si>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</si>
  <si>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</si>
  <si>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</si>
  <si>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</si>
  <si>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</si>
  <si>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</si>
  <si>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</si>
  <si>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</si>
  <si>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</si>
  <si>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</si>
  <si>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</si>
  <si>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</si>
  <si>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</si>
  <si>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</si>
  <si>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</si>
  <si>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</si>
  <si>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</si>
  <si>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</si>
  <si>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</si>
  <si>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</si>
  <si>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</si>
  <si>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</si>
  <si>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</si>
  <si>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</si>
  <si>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</si>
  <si>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</si>
  <si>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</si>
  <si>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</si>
  <si>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</si>
  <si>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</si>
  <si>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</si>
  <si>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</si>
  <si>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</si>
  <si>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</si>
  <si>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</si>
  <si>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</si>
  <si>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</si>
  <si>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</si>
  <si>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</si>
  <si>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</si>
  <si>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</si>
  <si>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</si>
  <si>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</si>
  <si>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</si>
  <si>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</si>
  <si>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</si>
  <si>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</si>
  <si>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</si>
  <si>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</si>
  <si>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</si>
  <si>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</si>
  <si>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</si>
  <si>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</si>
  <si>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</si>
  <si>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</si>
  <si>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</si>
  <si>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</si>
  <si>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</si>
  <si>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</si>
  <si>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</si>
  <si>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</si>
  <si>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</si>
  <si>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</si>
  <si>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</si>
  <si>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</si>
  <si>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</si>
  <si>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</si>
  <si>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</si>
  <si>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</si>
  <si>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</si>
  <si>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</si>
  <si>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</si>
  <si>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</si>
  <si>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</si>
  <si>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</si>
  <si>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</si>
  <si>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</si>
  <si>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</si>
  <si>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</si>
  <si>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</si>
  <si>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</si>
  <si>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</si>
  <si>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</si>
  <si>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</si>
  <si>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</si>
  <si>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</si>
  <si>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</si>
  <si>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</si>
  <si>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</si>
  <si>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</si>
  <si>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</si>
  <si>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</si>
  <si>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</si>
  <si>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</si>
  <si>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</si>
  <si>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</si>
  <si>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</si>
  <si>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</si>
  <si>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</si>
  <si>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</si>
  <si>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</si>
  <si>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</si>
  <si>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</si>
  <si>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</si>
  <si>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</si>
  <si>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</si>
  <si>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</si>
  <si>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</si>
  <si>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</si>
  <si>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</si>
  <si>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</si>
  <si>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</si>
  <si>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</si>
  <si>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</si>
  <si>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</si>
  <si>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</si>
  <si>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</si>
  <si>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</si>
  <si>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</si>
  <si>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</si>
  <si>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</si>
  <si>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</si>
  <si>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</si>
  <si>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</si>
  <si>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</si>
  <si>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</si>
  <si>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</si>
  <si>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</si>
  <si>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</si>
  <si>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</si>
  <si>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</si>
  <si>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</si>
  <si>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</si>
  <si>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</si>
  <si>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</si>
  <si>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</si>
  <si>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</si>
  <si>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</si>
  <si>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</si>
  <si>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</si>
  <si>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</si>
  <si>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</si>
  <si>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</si>
  <si>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</si>
  <si>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</si>
  <si>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</si>
  <si>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</si>
  <si>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</si>
  <si>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</si>
  <si>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</si>
  <si>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</si>
  <si>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</si>
  <si>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</si>
  <si>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</si>
  <si>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</si>
  <si>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</si>
  <si>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</si>
  <si>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</si>
  <si>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</si>
  <si>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</si>
  <si>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</si>
  <si>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</si>
  <si>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</si>
  <si>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</si>
  <si>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</si>
  <si>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</si>
  <si>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</si>
  <si>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</si>
  <si>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</si>
  <si>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</si>
  <si>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</si>
  <si>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</si>
  <si>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</si>
  <si>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</si>
  <si>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</si>
  <si>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</si>
  <si>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</si>
  <si>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</si>
  <si>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</si>
  <si>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</si>
  <si>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</si>
  <si>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</si>
  <si>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</si>
  <si>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</si>
  <si>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</si>
  <si>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</si>
  <si>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</si>
  <si>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</si>
  <si>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</si>
  <si>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</si>
  <si>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</si>
  <si>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</si>
  <si>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</si>
  <si>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</si>
  <si>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</si>
  <si>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</si>
  <si>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</si>
  <si>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</si>
  <si>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</si>
  <si>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</si>
  <si>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</si>
  <si>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</si>
  <si>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</si>
  <si>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</si>
  <si>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</si>
  <si>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</si>
  <si>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</si>
  <si>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</si>
  <si>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</si>
  <si>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</si>
  <si>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</si>
  <si>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</si>
  <si>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</si>
  <si>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</si>
  <si>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</si>
  <si>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</si>
  <si>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</si>
  <si>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</si>
  <si>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</si>
  <si>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</si>
  <si>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</si>
  <si>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</si>
  <si>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</si>
  <si>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</si>
  <si>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</si>
  <si>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</si>
  <si>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</si>
  <si>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</si>
  <si>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</si>
  <si>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</si>
  <si>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</si>
  <si>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</si>
  <si>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</si>
  <si>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</si>
  <si>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</si>
  <si>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</si>
  <si>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</si>
  <si>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</si>
  <si>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</si>
  <si>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</si>
  <si>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</si>
  <si>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</si>
  <si>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</si>
  <si>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</si>
  <si>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</si>
  <si>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</si>
  <si>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</si>
  <si>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</si>
  <si>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</si>
  <si>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</si>
  <si>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</si>
  <si>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</si>
  <si>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</si>
  <si>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</si>
  <si>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</si>
  <si>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</si>
  <si>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</si>
  <si>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</si>
  <si>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</si>
  <si>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</si>
  <si>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</si>
  <si>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</si>
  <si>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</si>
  <si>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</si>
  <si>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</si>
  <si>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</si>
  <si>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</si>
  <si>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</si>
  <si>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</si>
  <si>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</si>
  <si>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</si>
  <si>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</si>
  <si>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</si>
  <si>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</si>
  <si>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</si>
  <si>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</si>
  <si>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</si>
  <si>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</si>
  <si>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</si>
  <si>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</si>
  <si>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</si>
  <si>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</si>
  <si>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</si>
  <si>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</si>
  <si>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</si>
  <si>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</si>
  <si>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</si>
  <si>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</si>
  <si>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</si>
  <si>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</si>
  <si>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</si>
  <si>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</si>
  <si>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</si>
  <si>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</si>
  <si>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</si>
  <si>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</si>
  <si>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</si>
  <si>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</si>
  <si>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</si>
  <si>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</si>
  <si>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</si>
  <si>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</si>
  <si>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</si>
  <si>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</si>
  <si>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</si>
  <si>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</si>
  <si>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</si>
  <si>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</si>
  <si>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</si>
  <si>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</si>
  <si>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</si>
  <si>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</si>
  <si>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</si>
  <si>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</si>
  <si>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</si>
  <si>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</si>
  <si>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</si>
  <si>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</si>
  <si>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</si>
  <si>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</si>
  <si>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</si>
  <si>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</si>
  <si>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</si>
  <si>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</si>
  <si>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</si>
  <si>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</si>
  <si>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</si>
  <si>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</si>
  <si>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</si>
  <si>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</si>
  <si>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</si>
  <si>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</si>
  <si>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</si>
  <si>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</si>
  <si>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</si>
  <si>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</si>
  <si>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</si>
  <si>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</si>
  <si>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</si>
  <si>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</si>
  <si>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</si>
  <si>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</si>
  <si>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</si>
  <si>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</si>
  <si>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</si>
  <si>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</si>
  <si>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</si>
  <si>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</si>
  <si>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</si>
  <si>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</si>
  <si>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</si>
  <si>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</si>
  <si>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</si>
  <si>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</si>
  <si>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</si>
  <si>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</si>
  <si>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</si>
  <si>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</si>
  <si>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</si>
  <si>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</si>
  <si>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</si>
  <si>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</si>
  <si>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</si>
  <si>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</si>
  <si>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</si>
  <si>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</si>
  <si>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</si>
  <si>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</si>
  <si>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</si>
  <si>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</si>
  <si>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</si>
  <si>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</si>
  <si>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</si>
  <si>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</si>
  <si>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</si>
  <si>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</si>
  <si>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</si>
  <si>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</si>
  <si>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</si>
  <si>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</si>
  <si>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</si>
  <si>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</si>
  <si>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</si>
  <si>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</si>
  <si>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</si>
  <si>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</si>
  <si>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</si>
  <si>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</si>
  <si>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</si>
  <si>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</si>
  <si>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</si>
  <si>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</si>
  <si>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</si>
  <si>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</si>
  <si>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</si>
  <si>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</si>
  <si>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</si>
  <si>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</si>
  <si>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</si>
  <si>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</si>
  <si>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</si>
  <si>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</si>
  <si>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</si>
  <si>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</si>
  <si>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</si>
  <si>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</si>
  <si>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</si>
  <si>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</si>
  <si>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</si>
  <si>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</si>
  <si>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</si>
  <si>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</si>
  <si>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</si>
  <si>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</si>
  <si>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</si>
  <si>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</si>
  <si>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</si>
  <si>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</si>
  <si>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</si>
  <si>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</si>
  <si>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</si>
  <si>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</si>
  <si>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</si>
  <si>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</si>
  <si>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</si>
  <si>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</si>
  <si>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</si>
  <si>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</si>
  <si>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</si>
  <si>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</si>
  <si>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</si>
  <si>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</si>
  <si>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</si>
  <si>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</si>
  <si>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</si>
  <si>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</si>
  <si>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</si>
  <si>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</si>
  <si>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</si>
  <si>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</si>
  <si>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</si>
  <si>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</si>
  <si>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</si>
  <si>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</si>
  <si>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</si>
  <si>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</si>
  <si>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</si>
  <si>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</si>
  <si>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</si>
  <si>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</si>
  <si>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</si>
  <si>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</si>
  <si>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</si>
  <si>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</si>
  <si>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</si>
  <si>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</si>
  <si>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</si>
  <si>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</si>
  <si>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</si>
  <si>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</si>
  <si>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</si>
  <si>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</si>
  <si>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</si>
  <si>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</si>
  <si>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</si>
  <si>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</si>
  <si>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</si>
  <si>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</si>
  <si>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</si>
  <si>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</si>
  <si>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</si>
  <si>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</si>
  <si>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</si>
  <si>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</si>
  <si>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</si>
  <si>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</si>
  <si>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</si>
  <si>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</si>
  <si>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</si>
  <si>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</si>
  <si>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</si>
  <si>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</si>
  <si>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</si>
  <si>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</si>
  <si>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</si>
  <si>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</si>
  <si>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</si>
  <si>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</si>
  <si>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</si>
  <si>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</si>
  <si>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</si>
  <si>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</si>
  <si>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</si>
  <si>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</si>
  <si>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</si>
  <si>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</si>
  <si>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</si>
  <si>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</si>
  <si>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</si>
  <si>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</si>
  <si>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</si>
  <si>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</si>
  <si>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</si>
  <si>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</si>
  <si>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</si>
  <si>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</si>
  <si>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</si>
  <si>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</si>
  <si>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</si>
  <si>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</si>
  <si>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</si>
  <si>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</si>
  <si>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</si>
  <si>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</si>
  <si>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</si>
  <si>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</si>
  <si>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</si>
  <si>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</si>
  <si>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</si>
  <si>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</si>
  <si>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</si>
  <si>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</si>
  <si>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</si>
  <si>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</si>
  <si>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</si>
  <si>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</si>
  <si>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</si>
  <si>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</si>
  <si>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</si>
  <si>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</si>
  <si>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</si>
  <si>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</si>
  <si>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</si>
  <si>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</si>
  <si>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</si>
  <si>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</si>
  <si>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</si>
  <si>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</si>
  <si>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</si>
  <si>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</si>
  <si>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</si>
  <si>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</si>
  <si>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</si>
  <si>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</si>
  <si>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</si>
  <si>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</si>
  <si>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</si>
  <si>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</si>
  <si>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</si>
  <si>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</si>
  <si>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</si>
  <si>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</si>
  <si>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</si>
  <si>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</si>
  <si>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</si>
  <si>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</si>
  <si>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</si>
  <si>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</si>
  <si>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</si>
  <si>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</si>
  <si>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</si>
  <si>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</si>
  <si>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</si>
  <si>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</si>
  <si>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</si>
  <si>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</si>
  <si>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</si>
  <si>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</si>
  <si>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</si>
  <si>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</si>
  <si>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</si>
  <si>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</si>
  <si>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</si>
  <si>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</si>
  <si>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</si>
  <si>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</si>
  <si>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</si>
  <si>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</si>
  <si>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</si>
  <si>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</si>
  <si>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</si>
  <si>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</si>
  <si>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</si>
  <si>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</si>
  <si>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</si>
  <si>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</si>
  <si>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</si>
  <si>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</si>
  <si>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</si>
  <si>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</si>
  <si>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</si>
  <si>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</si>
  <si>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</si>
  <si>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</si>
  <si>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</si>
  <si>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</si>
  <si>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</si>
  <si>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</si>
  <si>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</si>
  <si>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</si>
  <si>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</si>
  <si>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</si>
  <si>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</si>
  <si>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</si>
  <si>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</si>
  <si>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</si>
  <si>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</si>
  <si>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</si>
  <si>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</si>
  <si>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</si>
  <si>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</si>
  <si>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</si>
  <si>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</si>
  <si>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</si>
  <si>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</si>
  <si>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</si>
  <si>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</si>
  <si>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</si>
  <si>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</si>
  <si>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</si>
  <si>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</si>
  <si>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</si>
  <si>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</si>
  <si>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</si>
  <si>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</si>
  <si>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</si>
  <si>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</si>
  <si>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</si>
  <si>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</si>
  <si>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</si>
  <si>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</si>
  <si>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</si>
  <si>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</si>
  <si>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</si>
  <si>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</si>
  <si>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</si>
  <si>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</si>
  <si>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</si>
  <si>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</si>
  <si>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</si>
  <si>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</si>
  <si>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</si>
  <si>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</si>
  <si>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</si>
  <si>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</si>
  <si>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</si>
  <si>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</si>
  <si>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</si>
  <si>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</si>
  <si>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</si>
  <si>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</si>
  <si>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</si>
  <si>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</si>
  <si>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</si>
  <si>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</si>
  <si>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</si>
  <si>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</si>
  <si>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</si>
  <si>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</si>
  <si>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</si>
  <si>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</si>
  <si>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</si>
  <si>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</si>
  <si>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</si>
  <si>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</si>
  <si>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</si>
  <si>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</si>
  <si>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</si>
  <si>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</si>
  <si>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</si>
  <si>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</si>
  <si>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</si>
  <si>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</si>
  <si>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</si>
  <si>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</si>
  <si>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</si>
  <si>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</si>
  <si>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</si>
  <si>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</si>
  <si>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</si>
  <si>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</si>
  <si>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</si>
  <si>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</si>
  <si>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</si>
  <si>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</si>
  <si>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</si>
  <si>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</si>
  <si>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</si>
  <si>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</si>
  <si>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</si>
  <si>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</si>
  <si>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</si>
  <si>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</si>
  <si>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</si>
  <si>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</si>
  <si>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</si>
  <si>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</si>
  <si>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</si>
  <si>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</si>
  <si>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</si>
  <si>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</si>
  <si>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</si>
  <si>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</si>
  <si>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</si>
  <si>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</si>
  <si>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</si>
  <si>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</si>
  <si>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</si>
  <si>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</si>
  <si>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</si>
  <si>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</si>
  <si>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</si>
  <si>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</si>
  <si>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</si>
  <si>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</si>
  <si>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</si>
  <si>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</si>
  <si>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</si>
  <si>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</si>
  <si>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</si>
  <si>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</si>
  <si>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</si>
  <si>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</si>
  <si>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</si>
  <si>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</si>
  <si>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</si>
  <si>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</si>
  <si>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</si>
  <si>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</si>
  <si>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</si>
  <si>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</si>
  <si>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</si>
  <si>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</si>
  <si>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</si>
  <si>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</si>
  <si>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</si>
  <si>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</si>
  <si>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</si>
  <si>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</si>
  <si>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</si>
  <si>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</si>
  <si>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</si>
  <si>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</si>
  <si>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</si>
  <si>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</si>
  <si>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</si>
  <si>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</si>
  <si>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</si>
  <si>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</si>
  <si>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</si>
  <si>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</si>
  <si>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</si>
  <si>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</si>
  <si>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</si>
  <si>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</si>
  <si>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</si>
  <si>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</si>
  <si>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</si>
  <si>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</si>
  <si>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</si>
  <si>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</si>
  <si>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</si>
  <si>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</si>
  <si>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</si>
  <si>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</si>
  <si>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</si>
  <si>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</si>
  <si>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</si>
  <si>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</si>
  <si>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</si>
  <si>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</si>
  <si>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</si>
  <si>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</si>
  <si>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</si>
  <si>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</si>
  <si>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</si>
  <si>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</si>
  <si>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</si>
  <si>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</si>
  <si>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</si>
  <si>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</si>
  <si>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</si>
  <si>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</si>
  <si>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</si>
  <si>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</si>
  <si>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</si>
  <si>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</si>
  <si>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</si>
  <si>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</si>
  <si>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</si>
  <si>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</si>
  <si>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</si>
  <si>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</si>
  <si>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</si>
  <si>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</si>
  <si>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</si>
  <si>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</si>
  <si>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</si>
  <si>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</si>
  <si>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</si>
  <si>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</si>
  <si>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</si>
  <si>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</si>
  <si>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</si>
  <si>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</si>
  <si>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</si>
  <si>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</si>
  <si>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</si>
  <si>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</si>
  <si>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</si>
  <si>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</si>
  <si>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</si>
  <si>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</si>
  <si>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</si>
  <si>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</si>
  <si>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</si>
  <si>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</si>
  <si>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</si>
  <si>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</si>
  <si>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</si>
  <si>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</si>
  <si>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</si>
  <si>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</si>
  <si>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</si>
  <si>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</si>
  <si>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</si>
  <si>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</si>
  <si>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</si>
  <si>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</si>
  <si>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</si>
  <si>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</si>
  <si>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</si>
  <si>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</si>
  <si>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</si>
  <si>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</si>
  <si>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</si>
  <si>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</si>
  <si>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</si>
  <si>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</si>
  <si>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</si>
  <si>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</si>
  <si>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</si>
  <si>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</si>
  <si>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</si>
  <si>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</si>
  <si>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</si>
  <si>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</si>
  <si>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</si>
  <si>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</si>
  <si>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</si>
  <si>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</si>
  <si>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</si>
  <si>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</si>
  <si>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</si>
  <si>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</si>
  <si>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</si>
  <si>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</si>
  <si>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</si>
  <si>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</si>
  <si>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</si>
  <si>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</si>
  <si>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</si>
  <si>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</si>
  <si>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</si>
  <si>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</si>
  <si>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</si>
  <si>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</si>
  <si>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</si>
  <si>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</si>
  <si>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</si>
  <si>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</si>
  <si>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</si>
  <si>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</si>
  <si>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</si>
  <si>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</si>
  <si>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</si>
  <si>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</si>
  <si>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</si>
  <si>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</si>
  <si>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</si>
  <si>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</si>
  <si>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</si>
  <si>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</si>
  <si>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</si>
  <si>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</si>
  <si>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</si>
  <si>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</si>
  <si>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</si>
  <si>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</si>
  <si>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</si>
  <si>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</si>
  <si>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</si>
  <si>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</si>
  <si>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</si>
  <si>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</si>
  <si>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</si>
  <si>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</si>
  <si>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</si>
  <si>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</si>
  <si>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</si>
  <si>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</si>
  <si>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</si>
  <si>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</si>
  <si>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</si>
  <si>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</si>
  <si>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</si>
  <si>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</si>
  <si>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</si>
  <si>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</si>
  <si>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</si>
  <si>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</si>
  <si>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</si>
  <si>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</si>
  <si>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</si>
  <si>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</si>
  <si>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</si>
  <si>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</si>
  <si>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</si>
  <si>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</si>
  <si>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</si>
  <si>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</si>
  <si>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</si>
  <si>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</si>
  <si>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</si>
  <si>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</si>
  <si>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</si>
  <si>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</si>
  <si>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</si>
  <si>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</si>
  <si>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</si>
  <si>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</si>
  <si>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</si>
  <si>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</si>
  <si>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</si>
  <si>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</si>
  <si>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</si>
  <si>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</si>
  <si>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</si>
  <si>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</si>
  <si>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</si>
  <si>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</si>
  <si>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</si>
  <si>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</si>
  <si>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</si>
  <si>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</si>
  <si>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</si>
  <si>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</si>
  <si>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</si>
  <si>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</si>
  <si>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</si>
  <si>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</si>
  <si>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</si>
  <si>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</si>
  <si>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</si>
  <si>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</si>
  <si>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</si>
  <si>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</si>
  <si>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</si>
  <si>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</si>
  <si>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</si>
  <si>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</si>
  <si>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</si>
  <si>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</si>
  <si>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</si>
  <si>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</si>
  <si>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</si>
  <si>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</si>
  <si>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</si>
  <si>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</si>
  <si>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</si>
  <si>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</si>
  <si>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</si>
  <si>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</si>
  <si>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</si>
  <si>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</si>
  <si>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</si>
  <si>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</si>
  <si>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</si>
  <si>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</si>
  <si>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</si>
  <si>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</si>
  <si>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</si>
  <si>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</si>
  <si>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</si>
  <si>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</si>
  <si>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</si>
  <si>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</si>
  <si>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</si>
  <si>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</si>
  <si>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</si>
  <si>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</si>
  <si>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</si>
  <si>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</si>
  <si>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</si>
  <si>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</si>
  <si>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</si>
  <si>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</si>
  <si>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</si>
  <si>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</si>
  <si>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</si>
  <si>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</si>
  <si>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</si>
  <si>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</si>
  <si>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</si>
  <si>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</si>
  <si>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</si>
  <si>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</si>
  <si>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</si>
  <si>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</si>
  <si>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</si>
  <si>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</si>
  <si>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</si>
  <si>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</si>
  <si>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</si>
  <si>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</si>
  <si>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</si>
  <si>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</si>
  <si>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</si>
  <si>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</si>
  <si>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</si>
  <si>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</si>
  <si>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</si>
  <si>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</si>
  <si>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</si>
  <si>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</si>
  <si>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</si>
  <si>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</si>
  <si>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</si>
  <si>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</si>
  <si>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</si>
  <si>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</si>
  <si>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</si>
  <si>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</si>
  <si>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</si>
  <si>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</si>
  <si>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</si>
  <si>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</si>
  <si>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</si>
  <si>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</si>
  <si>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</si>
  <si>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</si>
  <si>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</si>
  <si>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</si>
  <si>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</si>
  <si>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</si>
  <si>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</si>
  <si>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</si>
  <si>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</si>
  <si>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</si>
  <si>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</si>
  <si>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</si>
  <si>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</si>
  <si>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</si>
  <si>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</si>
  <si>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</si>
  <si>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</si>
  <si>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</si>
  <si>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</si>
  <si>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</si>
  <si>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</si>
  <si>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</si>
  <si>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</si>
  <si>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</si>
  <si>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</si>
  <si>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</si>
  <si>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</si>
  <si>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</si>
  <si>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</si>
  <si>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</si>
  <si>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</si>
  <si>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</si>
  <si>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</si>
  <si>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</si>
  <si>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</si>
  <si>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</si>
  <si>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</si>
  <si>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</si>
  <si>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</si>
  <si>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</si>
  <si>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</si>
  <si>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</si>
  <si>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</si>
  <si>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</si>
  <si>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</si>
  <si>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</si>
  <si>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</si>
  <si>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</si>
  <si>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</si>
  <si>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</si>
  <si>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</si>
  <si>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</si>
  <si>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</si>
  <si>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</si>
  <si>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</si>
  <si>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</si>
  <si>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</si>
  <si>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</si>
  <si>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</si>
  <si>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</si>
  <si>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</si>
  <si>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</si>
  <si>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</si>
  <si>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</si>
  <si>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</si>
  <si>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</si>
  <si>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</si>
  <si>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</si>
  <si>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</si>
  <si>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</si>
  <si>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</si>
  <si>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</si>
  <si>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</si>
  <si>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</si>
  <si>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</si>
  <si>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</si>
  <si>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</si>
  <si>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</si>
  <si>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</si>
  <si>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</si>
  <si>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</si>
  <si>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</si>
  <si>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</si>
  <si>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</si>
  <si>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</si>
  <si>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</si>
  <si>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</si>
  <si>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</si>
  <si>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</si>
  <si>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</si>
  <si>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</si>
  <si>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</si>
  <si>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</si>
  <si>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</si>
  <si>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</si>
  <si>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</si>
  <si>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</si>
  <si>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</si>
  <si>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</si>
  <si>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</si>
  <si>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</si>
  <si>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</si>
  <si>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</si>
  <si>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</si>
  <si>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</si>
  <si>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</si>
  <si>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</si>
  <si>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</si>
  <si>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</si>
  <si>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</si>
  <si>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</si>
  <si>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</si>
  <si>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</si>
  <si>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</si>
  <si>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</si>
  <si>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</si>
  <si>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</si>
  <si>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</si>
  <si>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</si>
  <si>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</si>
  <si>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</si>
  <si>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</si>
  <si>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</si>
  <si>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</si>
  <si>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</si>
  <si>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</si>
  <si>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</si>
  <si>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</si>
  <si>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</si>
  <si>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</si>
  <si>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</si>
  <si>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</si>
  <si>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</si>
  <si>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</si>
  <si>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</si>
  <si>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</si>
  <si>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</si>
  <si>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</si>
  <si>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</si>
  <si>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</si>
  <si>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</si>
  <si>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</si>
  <si>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</si>
  <si>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</si>
  <si>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</si>
  <si>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</si>
  <si>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</si>
  <si>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</si>
  <si>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</si>
  <si>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</si>
  <si>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</si>
  <si>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</si>
  <si>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</si>
  <si>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</si>
  <si>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</si>
  <si>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</si>
  <si>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</si>
  <si>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</si>
  <si>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</si>
  <si>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</si>
  <si>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</si>
  <si>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</si>
  <si>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</si>
  <si>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</si>
  <si>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</si>
  <si>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</si>
  <si>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</si>
  <si>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</si>
  <si>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</si>
  <si>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</si>
  <si>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</si>
  <si>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</si>
  <si>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</si>
  <si>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</si>
  <si>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</si>
  <si>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</si>
  <si>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</si>
  <si>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</si>
  <si>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</si>
  <si>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</si>
  <si>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</si>
  <si>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</si>
  <si>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</si>
  <si>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</si>
  <si>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</si>
  <si>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</si>
  <si>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</si>
  <si>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</si>
  <si>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</si>
  <si>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</si>
  <si>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</si>
  <si>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</si>
  <si>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</si>
  <si>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</si>
  <si>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</si>
  <si>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</si>
  <si>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</si>
  <si>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</si>
  <si>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</si>
  <si>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</si>
  <si>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</si>
  <si>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</si>
  <si>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</si>
  <si>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</si>
  <si>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</si>
  <si>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</si>
  <si>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</si>
  <si>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</si>
  <si>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</si>
  <si>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</si>
  <si>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</si>
  <si>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</si>
  <si>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</si>
  <si>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</si>
  <si>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</si>
  <si>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</si>
  <si>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</si>
  <si>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</si>
  <si>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</si>
  <si>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</si>
  <si>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</si>
  <si>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</si>
  <si>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</si>
  <si>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</si>
  <si>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</si>
  <si>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</si>
  <si>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</si>
  <si>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</si>
  <si>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</si>
  <si>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</si>
  <si>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</si>
  <si>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</si>
  <si>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</si>
  <si>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</si>
  <si>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</si>
  <si>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</si>
  <si>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</si>
  <si>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</si>
  <si>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</si>
  <si>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</si>
  <si>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</si>
  <si>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</si>
  <si>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</si>
  <si>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</si>
  <si>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</si>
  <si>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</si>
  <si>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</si>
  <si>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</si>
  <si>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</si>
  <si>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</si>
  <si>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</si>
  <si>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</si>
  <si>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</si>
  <si>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</si>
  <si>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</si>
  <si>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</si>
  <si>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</si>
  <si>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</si>
  <si>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</si>
  <si>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</si>
  <si>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</si>
  <si>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</si>
  <si>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</si>
  <si>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</si>
  <si>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</si>
  <si>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</si>
  <si>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</si>
  <si>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</si>
  <si>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</si>
  <si>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</si>
  <si>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</si>
  <si>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</si>
  <si>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</si>
  <si>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</si>
  <si>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</si>
  <si>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</si>
  <si>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</si>
  <si>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</si>
  <si>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</si>
  <si>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</si>
  <si>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</si>
  <si>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</si>
  <si>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</si>
  <si>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</si>
  <si>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</si>
  <si>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</si>
  <si>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</si>
  <si>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</si>
  <si>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</si>
  <si>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</si>
  <si>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</si>
  <si>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</si>
  <si>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</si>
  <si>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</si>
  <si>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</si>
  <si>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</si>
  <si>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</si>
  <si>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</si>
  <si>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</si>
  <si>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</si>
  <si>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</si>
  <si>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</si>
  <si>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</si>
  <si>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</si>
  <si>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</si>
  <si>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</si>
  <si>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</si>
  <si>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</si>
  <si>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</si>
  <si>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</si>
  <si>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</si>
  <si>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</si>
  <si>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</si>
  <si>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</si>
  <si>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</si>
  <si>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</si>
  <si>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</si>
  <si>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</si>
  <si>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</si>
  <si>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</si>
  <si>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</si>
  <si>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</si>
  <si>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</si>
  <si>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</si>
  <si>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</si>
  <si>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</si>
  <si>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</si>
  <si>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</si>
  <si>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</si>
  <si>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</si>
  <si>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</si>
  <si>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</si>
  <si>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</si>
  <si>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</si>
  <si>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</si>
  <si>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</si>
  <si>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</si>
  <si>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</si>
  <si>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</si>
  <si>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</si>
  <si>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</si>
  <si>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</si>
  <si>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</si>
  <si>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</si>
  <si>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</si>
  <si>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</si>
  <si>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</si>
  <si>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</si>
  <si>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</si>
  <si>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</si>
  <si>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</si>
  <si>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</si>
  <si>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</si>
  <si>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</si>
  <si>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</si>
  <si>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</si>
  <si>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</si>
  <si>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</si>
  <si>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</si>
  <si>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</si>
  <si>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</si>
  <si>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</si>
  <si>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</si>
  <si>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</si>
  <si>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</si>
  <si>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</si>
  <si>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</si>
  <si>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</si>
  <si>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</si>
  <si>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</si>
  <si>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</si>
  <si>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</si>
  <si>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</si>
  <si>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</si>
  <si>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</si>
  <si>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</si>
  <si>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</si>
  <si>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</si>
  <si>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</si>
  <si>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</si>
  <si>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</si>
  <si>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</si>
  <si>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</si>
  <si>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</si>
  <si>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</si>
  <si>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</si>
  <si>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</si>
  <si>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</si>
  <si>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</si>
  <si>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</si>
  <si>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</si>
  <si>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</si>
  <si>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</si>
  <si>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</si>
  <si>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</si>
  <si>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</si>
  <si>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</si>
  <si>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</si>
  <si>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</si>
  <si>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</si>
  <si>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</si>
  <si>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</si>
  <si>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</si>
  <si>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</si>
  <si>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</si>
  <si>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</si>
  <si>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</si>
  <si>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</si>
  <si>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</si>
  <si>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</si>
  <si>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</si>
  <si>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</si>
  <si>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</si>
  <si>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</si>
  <si>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</si>
  <si>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</si>
  <si>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</si>
  <si>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</si>
  <si>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</si>
  <si>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</si>
  <si>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</si>
  <si>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</si>
  <si>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</si>
  <si>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</si>
  <si>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</si>
  <si>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</si>
  <si>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</si>
  <si>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</si>
  <si>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</si>
  <si>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</si>
  <si>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</si>
  <si>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</si>
  <si>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</si>
  <si>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</si>
  <si>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</si>
  <si>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</si>
  <si>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</si>
  <si>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</si>
  <si>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</si>
  <si>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</si>
  <si>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</si>
  <si>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</si>
  <si>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</si>
  <si>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</si>
  <si>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</si>
  <si>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</si>
  <si>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</si>
  <si>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</si>
  <si>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</si>
  <si>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</si>
  <si>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</si>
  <si>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</si>
  <si>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</si>
  <si>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</si>
  <si>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</si>
  <si>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</si>
  <si>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</si>
  <si>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</si>
  <si>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</si>
  <si>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</si>
  <si>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</si>
  <si>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</si>
  <si>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</si>
  <si>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</si>
  <si>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</si>
  <si>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</si>
  <si>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</si>
  <si>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</si>
  <si>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</si>
  <si>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</si>
  <si>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</si>
  <si>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</si>
  <si>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</si>
  <si>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</si>
  <si>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</si>
  <si>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</si>
  <si>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</si>
  <si>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</si>
  <si>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</si>
  <si>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</si>
  <si>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</si>
  <si>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</si>
  <si>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</si>
  <si>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</si>
  <si>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</si>
  <si>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</si>
  <si>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</si>
  <si>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</si>
  <si>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</si>
  <si>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</si>
  <si>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</si>
  <si>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</si>
  <si>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</si>
  <si>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</si>
  <si>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</si>
  <si>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</si>
  <si>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</si>
  <si>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</si>
  <si>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</si>
  <si>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</si>
  <si>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</si>
  <si>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</si>
  <si>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</si>
  <si>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</si>
  <si>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</si>
  <si>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</si>
  <si>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</si>
  <si>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</si>
  <si>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</si>
  <si>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</si>
  <si>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</si>
  <si>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</si>
  <si>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</si>
  <si>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</si>
  <si>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</si>
  <si>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</si>
  <si>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</si>
  <si>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</si>
  <si>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</si>
  <si>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</si>
  <si>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</si>
  <si>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</si>
  <si>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</si>
  <si>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</si>
  <si>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</si>
  <si>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</si>
  <si>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</si>
  <si>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</si>
  <si>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</si>
  <si>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</si>
  <si>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</si>
  <si>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</si>
  <si>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</si>
  <si>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</si>
  <si>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</si>
  <si>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</si>
  <si>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</si>
  <si>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</si>
  <si>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</si>
  <si>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</si>
  <si>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</si>
  <si>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</si>
  <si>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</si>
  <si>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</si>
  <si>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</si>
  <si>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</si>
  <si>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</si>
  <si>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</si>
  <si>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</si>
  <si>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</si>
  <si>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</si>
  <si>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</si>
  <si>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</si>
  <si>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</si>
  <si>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</si>
  <si>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</si>
  <si>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</si>
  <si>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</si>
  <si>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</si>
  <si>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</si>
  <si>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</si>
  <si>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</si>
  <si>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</si>
  <si>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</si>
  <si>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</si>
  <si>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</si>
  <si>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</si>
  <si>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</si>
  <si>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</si>
  <si>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</si>
  <si>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</si>
  <si>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</si>
  <si>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</si>
  <si>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</si>
  <si>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</si>
  <si>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</si>
  <si>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</si>
  <si>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</si>
  <si>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</si>
  <si>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</si>
  <si>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</si>
  <si>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</si>
  <si>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</si>
  <si>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</si>
  <si>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</si>
  <si>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</si>
  <si>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</si>
  <si>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</si>
  <si>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</si>
  <si>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</si>
  <si>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</si>
  <si>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</si>
  <si>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</si>
  <si>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</si>
  <si>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</si>
  <si>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</si>
  <si>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</si>
  <si>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</si>
  <si>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</si>
  <si>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</si>
  <si>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</si>
  <si>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</si>
  <si>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</si>
  <si>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</si>
  <si>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</si>
  <si>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</si>
  <si>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</si>
  <si>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</si>
  <si>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</si>
  <si>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</si>
  <si>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</si>
  <si>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</si>
  <si>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</si>
  <si>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</si>
  <si>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</si>
  <si>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</si>
  <si>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</si>
  <si>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</si>
  <si>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</si>
  <si>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</si>
  <si>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</si>
  <si>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</si>
  <si>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</si>
  <si>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</si>
  <si>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</si>
  <si>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</si>
  <si>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</si>
  <si>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</si>
  <si>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</si>
  <si>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</si>
  <si>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</si>
  <si>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</si>
  <si>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</si>
  <si>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</si>
  <si>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</si>
  <si>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</si>
  <si>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</si>
  <si>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</si>
  <si>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</si>
  <si>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</si>
  <si>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</si>
  <si>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</si>
  <si>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</si>
  <si>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</si>
  <si>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</si>
  <si>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</si>
  <si>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</si>
  <si>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</si>
  <si>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</si>
  <si>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</si>
  <si>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</si>
  <si>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</si>
  <si>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</si>
  <si>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</si>
  <si>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</si>
  <si>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</si>
  <si>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</si>
  <si>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</si>
  <si>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</si>
  <si>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</si>
  <si>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</si>
  <si>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</si>
  <si>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</si>
  <si>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</si>
  <si>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</si>
  <si>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</si>
  <si>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</si>
  <si>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</si>
  <si>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</si>
  <si>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</si>
  <si>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</si>
  <si>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</si>
  <si>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</si>
  <si>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</si>
  <si>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</si>
  <si>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</si>
  <si>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</si>
  <si>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</si>
  <si>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</si>
  <si>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</si>
  <si>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</si>
  <si>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</si>
  <si>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</si>
  <si>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</si>
  <si>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</si>
  <si>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</si>
  <si>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</si>
  <si>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</si>
  <si>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</si>
  <si>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</si>
  <si>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</si>
  <si>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</si>
  <si>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</si>
  <si>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</si>
  <si>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</si>
  <si>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</si>
  <si>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</si>
  <si>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</si>
  <si>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</si>
  <si>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</si>
  <si>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</si>
  <si>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</si>
  <si>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</si>
  <si>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</si>
  <si>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</si>
  <si>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</si>
  <si>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</si>
  <si>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</si>
  <si>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</si>
  <si>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</si>
  <si>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</si>
  <si>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</si>
  <si>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</si>
  <si>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</si>
  <si>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</si>
  <si>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</si>
  <si>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</si>
  <si>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</si>
  <si>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</si>
  <si>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</si>
  <si>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</si>
  <si>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</si>
  <si>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</si>
  <si>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</si>
  <si>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</si>
  <si>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</si>
  <si>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</si>
  <si>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</si>
  <si>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</si>
  <si>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</si>
  <si>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</si>
  <si>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</si>
  <si>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</si>
  <si>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</si>
  <si>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</si>
  <si>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</si>
  <si>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</si>
  <si>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</si>
  <si>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</si>
  <si>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</si>
  <si>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</si>
  <si>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</si>
  <si>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</si>
  <si>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</si>
  <si>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</si>
  <si>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</si>
  <si>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</si>
  <si>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</si>
  <si>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</si>
  <si>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</si>
  <si>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</si>
  <si>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</si>
  <si>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</si>
  <si>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</si>
  <si>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</si>
  <si>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</si>
  <si>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</si>
  <si>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</si>
  <si>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</si>
  <si>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</si>
  <si>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</si>
  <si>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</si>
  <si>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</si>
  <si>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</si>
  <si>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</si>
  <si>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</si>
  <si>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</si>
  <si>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</si>
  <si>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</si>
  <si>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</si>
  <si>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</si>
  <si>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</si>
  <si>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</si>
  <si>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</si>
  <si>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</si>
  <si>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</si>
  <si>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</si>
  <si>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</si>
  <si>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</si>
  <si>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</si>
  <si>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</si>
  <si>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</si>
  <si>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</si>
  <si>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</si>
  <si>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</si>
  <si>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</si>
  <si>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</si>
  <si>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</si>
  <si>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</si>
  <si>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</si>
  <si>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</si>
  <si>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</si>
  <si>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</si>
  <si>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</si>
  <si>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</si>
  <si>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</si>
  <si>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</si>
  <si>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</si>
  <si>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</si>
  <si>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</si>
  <si>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</si>
  <si>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</si>
  <si>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</si>
  <si>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</si>
  <si>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</si>
  <si>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</si>
  <si>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</si>
  <si>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</si>
  <si>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</si>
  <si>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</si>
  <si>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</si>
  <si>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</si>
  <si>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</si>
  <si>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</si>
  <si>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</si>
  <si>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</si>
  <si>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</si>
  <si>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</si>
  <si>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</si>
  <si>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</si>
  <si>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</si>
  <si>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</si>
  <si>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</si>
  <si>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</si>
  <si>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</si>
  <si>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</si>
  <si>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</si>
  <si>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</si>
  <si>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</si>
  <si>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</si>
  <si>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</si>
  <si>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</si>
  <si>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</si>
  <si>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</si>
  <si>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</si>
  <si>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</si>
  <si>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</si>
  <si>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</si>
  <si>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</si>
  <si>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</si>
  <si>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</si>
  <si>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</si>
  <si>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</si>
  <si>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</si>
  <si>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</si>
  <si>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</si>
  <si>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</si>
  <si>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</si>
  <si>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</si>
  <si>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</si>
  <si>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</si>
  <si>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</si>
  <si>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</si>
  <si>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</si>
  <si>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</si>
  <si>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</si>
  <si>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</si>
  <si>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</si>
  <si>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</si>
  <si>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</si>
  <si>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</si>
  <si>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</si>
  <si>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</si>
  <si>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</si>
  <si>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</si>
  <si>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</si>
  <si>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</si>
  <si>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</si>
  <si>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</si>
  <si>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</si>
  <si>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</si>
  <si>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</si>
  <si>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</si>
  <si>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</si>
  <si>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</si>
  <si>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</si>
  <si>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</si>
  <si>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</si>
  <si>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</si>
  <si>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</si>
  <si>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</si>
  <si>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</si>
  <si>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</si>
  <si>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</si>
  <si>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</si>
  <si>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</si>
  <si>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</si>
  <si>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</si>
  <si>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</si>
  <si>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</si>
  <si>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</si>
  <si>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</si>
  <si>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</si>
  <si>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</si>
  <si>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</si>
  <si>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</si>
  <si>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</si>
  <si>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</si>
  <si>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</si>
  <si>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</si>
  <si>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</si>
  <si>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</si>
  <si>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</si>
  <si>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</si>
  <si>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</si>
  <si>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</si>
  <si>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</si>
  <si>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</si>
  <si>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</si>
  <si>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</si>
  <si>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</si>
  <si>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</si>
  <si>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</si>
  <si>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</si>
  <si>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</si>
  <si>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</si>
  <si>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</si>
  <si>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</si>
  <si>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</si>
  <si>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</si>
  <si>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</si>
  <si>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</si>
  <si>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</si>
  <si>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</si>
  <si>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</si>
  <si>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</si>
  <si>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</si>
  <si>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</si>
  <si>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</si>
  <si>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</si>
  <si>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</si>
  <si>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</si>
  <si>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</si>
  <si>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</si>
  <si>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</si>
  <si>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</si>
  <si>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</si>
  <si>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</si>
  <si>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</si>
  <si>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</si>
  <si>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</si>
  <si>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</si>
  <si>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</si>
  <si>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</si>
  <si>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</si>
  <si>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</si>
  <si>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</si>
  <si>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</si>
  <si>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</si>
  <si>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</si>
  <si>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</si>
  <si>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</si>
  <si>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</si>
  <si>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</si>
  <si>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</si>
  <si>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</si>
  <si>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</si>
  <si>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</si>
  <si>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</si>
  <si>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</si>
  <si>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</si>
  <si>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</si>
  <si>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</si>
  <si>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</si>
  <si>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</si>
  <si>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</si>
  <si>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</si>
  <si>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</si>
  <si>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</si>
  <si>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</si>
  <si>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</si>
  <si>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</si>
  <si>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</si>
  <si>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</si>
  <si>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</si>
  <si>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</si>
  <si>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</si>
  <si>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</si>
  <si>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</si>
  <si>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</si>
  <si>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</si>
  <si>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</si>
  <si>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</si>
  <si>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</si>
  <si>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</si>
  <si>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</si>
  <si>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</si>
  <si>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</si>
  <si>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</si>
  <si>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</si>
  <si>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</si>
  <si>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</si>
  <si>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</si>
  <si>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</si>
  <si>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</si>
  <si>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</si>
  <si>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</si>
  <si>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</si>
  <si>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</si>
  <si>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</si>
  <si>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</si>
  <si>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</si>
  <si>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</si>
  <si>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</si>
  <si>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</si>
  <si>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</si>
  <si>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</si>
  <si>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</si>
  <si>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</si>
  <si>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</si>
  <si>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</si>
  <si>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</si>
  <si>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</si>
  <si>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</si>
  <si>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</si>
  <si>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</si>
  <si>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</si>
  <si>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</si>
  <si>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</si>
  <si>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</si>
  <si>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</si>
  <si>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</si>
  <si>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</si>
  <si>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</si>
  <si>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</si>
  <si>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</si>
  <si>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</si>
  <si>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</si>
  <si>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</si>
  <si>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</si>
  <si>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</si>
  <si>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</si>
  <si>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</si>
  <si>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</si>
  <si>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</si>
  <si>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</si>
  <si>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</si>
  <si>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</si>
  <si>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</si>
  <si>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</si>
  <si>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</si>
  <si>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</si>
  <si>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</si>
  <si>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</si>
  <si>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</si>
  <si>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</si>
  <si>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</si>
  <si>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</si>
  <si>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</si>
  <si>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</si>
  <si>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</si>
  <si>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</si>
  <si>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</si>
  <si>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</si>
  <si>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</si>
  <si>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</si>
  <si>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</si>
  <si>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</si>
  <si>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</si>
  <si>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</si>
  <si>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</si>
  <si>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</si>
  <si>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</si>
  <si>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</si>
  <si>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</si>
  <si>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</si>
  <si>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</si>
  <si>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</si>
  <si>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</si>
  <si>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</si>
  <si>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</si>
  <si>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</si>
  <si>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</si>
  <si>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</si>
  <si>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</si>
  <si>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</si>
  <si>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</si>
  <si>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</si>
  <si>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</si>
  <si>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</si>
  <si>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</si>
  <si>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</si>
  <si>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</si>
  <si>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</si>
  <si>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</si>
  <si>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</si>
  <si>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</si>
  <si>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</si>
  <si>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</si>
  <si>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</si>
  <si>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</si>
  <si>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</si>
  <si>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</si>
  <si>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</si>
  <si>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</si>
  <si>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</si>
  <si>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</si>
  <si>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</si>
  <si>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</si>
  <si>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</si>
  <si>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</si>
  <si>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</si>
  <si>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</si>
  <si>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</si>
  <si>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</si>
  <si>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</si>
  <si>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</si>
  <si>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</si>
  <si>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</si>
  <si>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</si>
  <si>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</si>
  <si>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</si>
  <si>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</si>
  <si>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</si>
  <si>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</si>
  <si>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</si>
  <si>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</si>
  <si>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</si>
  <si>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</si>
  <si>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</si>
  <si>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</si>
  <si>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</si>
  <si>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</si>
  <si>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</si>
  <si>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</si>
  <si>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</si>
  <si>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</si>
  <si>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</si>
  <si>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</si>
  <si>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</si>
  <si>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</si>
  <si>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</si>
  <si>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</si>
  <si>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</si>
  <si>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</si>
  <si>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</si>
  <si>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</si>
  <si>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</si>
  <si>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</si>
  <si>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</si>
  <si>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</si>
  <si>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</si>
  <si>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</si>
  <si>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</si>
  <si>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</si>
  <si>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</si>
  <si>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</si>
  <si>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</si>
  <si>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</si>
  <si>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</si>
  <si>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</si>
  <si>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</si>
  <si>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</si>
  <si>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</si>
  <si>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</si>
  <si>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</si>
  <si>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</si>
  <si>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</si>
  <si>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</si>
  <si>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</si>
  <si>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</si>
  <si>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</si>
  <si>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</si>
  <si>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</si>
  <si>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</si>
  <si>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</si>
  <si>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</si>
  <si>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</si>
  <si>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</si>
  <si>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</si>
  <si>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</si>
  <si>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</si>
  <si>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</si>
  <si>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</si>
  <si>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</si>
  <si>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</si>
  <si>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</si>
  <si>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</si>
  <si>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</si>
  <si>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</si>
  <si>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</si>
  <si>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</si>
  <si>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</si>
  <si>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</si>
  <si>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</si>
  <si>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</si>
  <si>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</si>
  <si>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</si>
  <si>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</si>
  <si>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</si>
  <si>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</si>
  <si>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</si>
  <si>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</si>
  <si>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</si>
  <si>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</si>
  <si>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</si>
  <si>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</si>
  <si>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</si>
  <si>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</si>
  <si>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</si>
  <si>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</si>
  <si>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</si>
  <si>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</si>
  <si>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</si>
  <si>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</si>
  <si>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</si>
  <si>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</si>
  <si>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</si>
  <si>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</si>
  <si>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</si>
  <si>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</si>
  <si>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</si>
  <si>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</si>
  <si>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</si>
  <si>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</si>
  <si>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</si>
  <si>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</si>
  <si>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</si>
  <si>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</si>
  <si>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</si>
  <si>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</si>
  <si>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</si>
  <si>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</si>
  <si>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</si>
  <si>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</si>
  <si>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</si>
  <si>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</si>
  <si>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</si>
  <si>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</si>
  <si>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</si>
  <si>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</si>
  <si>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</si>
  <si>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</si>
  <si>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</si>
  <si>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</si>
  <si>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</si>
  <si>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</si>
  <si>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</si>
  <si>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</si>
  <si>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</si>
  <si>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</si>
  <si>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</si>
  <si>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</si>
  <si>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</si>
  <si>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</si>
  <si>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</si>
  <si>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</si>
  <si>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</si>
  <si>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</si>
  <si>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</si>
  <si>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</si>
  <si>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</si>
  <si>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</si>
  <si>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</si>
  <si>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</si>
  <si>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</si>
  <si>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</si>
  <si>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</si>
  <si>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</si>
  <si>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</si>
  <si>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</si>
  <si>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</si>
  <si>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</si>
  <si>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</si>
  <si>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</si>
  <si>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</si>
  <si>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</si>
  <si>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</si>
  <si>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</si>
  <si>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</si>
  <si>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</si>
  <si>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</si>
  <si>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</si>
  <si>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</si>
  <si>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</si>
  <si>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</si>
  <si>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</si>
  <si>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</si>
  <si>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</si>
  <si>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</si>
  <si>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</si>
  <si>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</si>
  <si>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</si>
  <si>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</si>
  <si>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</si>
  <si>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</si>
  <si>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</si>
  <si>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</si>
  <si>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</si>
  <si>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</si>
  <si>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</si>
  <si>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</si>
  <si>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</si>
  <si>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</si>
  <si>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</si>
  <si>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</si>
  <si>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</si>
  <si>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</si>
  <si>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</si>
  <si>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</si>
  <si>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</si>
  <si>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</si>
  <si>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</si>
  <si>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</si>
  <si>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</si>
  <si>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</si>
  <si>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</si>
  <si>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</si>
  <si>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</si>
  <si>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</si>
  <si>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</si>
  <si>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</si>
  <si>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</si>
  <si>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</si>
  <si>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</si>
  <si>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</si>
  <si>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</si>
  <si>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</si>
  <si>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</si>
  <si>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</si>
  <si>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</si>
  <si>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</si>
  <si>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</si>
  <si>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</si>
  <si>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</si>
  <si>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</si>
  <si>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</si>
  <si>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</si>
  <si>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</si>
  <si>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</si>
  <si>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</si>
  <si>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</si>
  <si>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</si>
  <si>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</si>
  <si>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</si>
  <si>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</si>
  <si>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</si>
  <si>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</si>
  <si>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</si>
  <si>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</si>
  <si>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</si>
  <si>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</si>
  <si>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</si>
  <si>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</si>
  <si>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</si>
  <si>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</si>
  <si>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</si>
  <si>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</si>
  <si>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</si>
  <si>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</si>
  <si>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</si>
  <si>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</si>
  <si>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</si>
  <si>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</si>
  <si>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</si>
  <si>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</si>
  <si>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</si>
  <si>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</si>
  <si>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</si>
  <si>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</si>
  <si>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</si>
  <si>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</si>
  <si>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</si>
  <si>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</si>
  <si>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</si>
  <si>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</si>
  <si>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</si>
  <si>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</si>
  <si>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</si>
  <si>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</si>
  <si>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</si>
  <si>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</si>
  <si>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</si>
  <si>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</si>
  <si>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</si>
  <si>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</si>
  <si>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</si>
  <si>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</si>
  <si>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</si>
  <si>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</si>
  <si>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</si>
  <si>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</si>
  <si>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</si>
  <si>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</si>
  <si>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</si>
  <si>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</si>
  <si>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</si>
  <si>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</si>
  <si>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</si>
  <si>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</si>
  <si>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</si>
  <si>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</si>
  <si>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</si>
  <si>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</si>
  <si>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</si>
  <si>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</si>
  <si>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</si>
  <si>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</si>
  <si>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</si>
  <si>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</si>
  <si>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</si>
  <si>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</si>
  <si>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</si>
  <si>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</si>
  <si>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</si>
  <si>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</si>
  <si>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</si>
  <si>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</si>
  <si>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</si>
  <si>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</si>
  <si>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</si>
  <si>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</si>
  <si>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</si>
  <si>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</si>
  <si>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</si>
  <si>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</si>
  <si>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</si>
  <si>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</si>
  <si>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</si>
  <si>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</si>
  <si>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</si>
  <si>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</si>
  <si>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</si>
  <si>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</si>
  <si>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</si>
  <si>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</si>
  <si>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</si>
  <si>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</si>
  <si>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</si>
  <si>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</si>
  <si>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</si>
  <si>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</si>
  <si>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</si>
  <si>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</si>
  <si>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</si>
  <si>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</si>
  <si>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</si>
  <si>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</si>
  <si>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</si>
  <si>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</si>
  <si>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</si>
  <si>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</si>
  <si>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</si>
  <si>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</si>
  <si>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</si>
  <si>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</si>
  <si>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</si>
  <si>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</si>
  <si>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</si>
  <si>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</si>
  <si>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</si>
  <si>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</si>
  <si>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</si>
  <si>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</si>
  <si>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</si>
  <si>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</si>
  <si>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</si>
  <si>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</si>
  <si>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</si>
  <si>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</si>
  <si>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</si>
  <si>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</si>
  <si>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</si>
  <si>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</si>
  <si>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</si>
  <si>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</si>
  <si>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</si>
  <si>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</si>
  <si>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</si>
  <si>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</si>
  <si>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</si>
  <si>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</si>
  <si>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</si>
  <si>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</si>
  <si>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</si>
  <si>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</si>
  <si>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</si>
  <si>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</si>
  <si>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</si>
  <si>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</si>
  <si>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</si>
  <si>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</si>
  <si>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</si>
  <si>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</si>
  <si>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</si>
  <si>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</si>
  <si>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</si>
  <si>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</si>
  <si>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</si>
  <si>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</si>
  <si>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</si>
  <si>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</si>
  <si>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</si>
  <si>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</si>
  <si>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</si>
  <si>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</si>
  <si>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</si>
  <si>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</si>
  <si>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</si>
  <si>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</si>
  <si>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</si>
  <si>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</si>
  <si>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</si>
  <si>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</si>
  <si>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</si>
  <si>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</si>
  <si>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</si>
  <si>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</si>
  <si>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</si>
  <si>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</si>
  <si>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</si>
  <si>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</si>
  <si>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</si>
  <si>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</si>
  <si>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</si>
  <si>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</si>
  <si>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</si>
  <si>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</si>
  <si>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</si>
  <si>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</si>
  <si>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</si>
  <si>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</si>
  <si>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</si>
  <si>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</si>
  <si>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</si>
  <si>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</si>
  <si>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</si>
  <si>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</si>
  <si>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</si>
  <si>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</si>
  <si>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</si>
  <si>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</si>
  <si>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</si>
  <si>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</si>
  <si>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</si>
  <si>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</si>
  <si>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</si>
  <si>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</si>
  <si>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</si>
  <si>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</si>
  <si>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</si>
  <si>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</si>
  <si>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</si>
  <si>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</si>
  <si>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</si>
  <si>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</si>
  <si>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</si>
  <si>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</si>
  <si>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</si>
  <si>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</si>
  <si>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</si>
  <si>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</si>
  <si>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</si>
  <si>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</si>
  <si>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</si>
  <si>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</si>
  <si>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</si>
  <si>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</si>
  <si>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</si>
  <si>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</si>
  <si>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</si>
  <si>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</si>
  <si>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</si>
  <si>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</si>
  <si>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</si>
  <si>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</si>
  <si>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</si>
  <si>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</si>
  <si>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</si>
  <si>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</si>
  <si>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</si>
  <si>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</si>
  <si>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</si>
  <si>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</si>
  <si>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</si>
  <si>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</si>
  <si>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</si>
  <si>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</si>
  <si>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</si>
  <si>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</si>
  <si>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</si>
  <si>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</si>
  <si>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</si>
  <si>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</si>
  <si>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</si>
  <si>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</si>
  <si>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</si>
  <si>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</si>
  <si>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</si>
  <si>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</si>
  <si>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</si>
  <si>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</si>
  <si>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</si>
  <si>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</si>
  <si>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</si>
  <si>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</si>
  <si>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</si>
  <si>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</si>
  <si>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</si>
  <si>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</si>
  <si>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</si>
  <si>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</si>
  <si>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</si>
  <si>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</si>
  <si>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</si>
  <si>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</si>
  <si>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</si>
  <si>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</si>
  <si>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</si>
  <si>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</si>
  <si>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</si>
  <si>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</si>
  <si>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</si>
  <si>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</si>
  <si>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</si>
  <si>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</si>
  <si>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</si>
  <si>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</si>
  <si>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</si>
  <si>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</si>
  <si>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</si>
  <si>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</si>
  <si>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</si>
  <si>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</si>
  <si>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</si>
  <si>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</si>
  <si>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</si>
  <si>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</si>
  <si>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</si>
  <si>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</si>
  <si>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</si>
  <si>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</si>
  <si>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</si>
  <si>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</si>
  <si>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</si>
  <si>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</si>
  <si>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</si>
  <si>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</si>
  <si>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</si>
  <si>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</si>
  <si>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</si>
  <si>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</si>
  <si>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</si>
  <si>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</si>
  <si>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</si>
  <si>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</si>
  <si>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</si>
  <si>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</si>
  <si>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</si>
  <si>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</si>
  <si>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</si>
  <si>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</si>
  <si>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</si>
  <si>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</si>
  <si>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</si>
  <si>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</si>
  <si>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</si>
  <si>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</si>
  <si>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</si>
  <si>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</si>
  <si>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</si>
  <si>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</si>
  <si>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</si>
  <si>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</si>
  <si>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</si>
  <si>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</si>
  <si>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</si>
  <si>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</si>
  <si>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</si>
  <si>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</si>
  <si>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</si>
  <si>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</si>
  <si>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</si>
  <si>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</si>
  <si>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</si>
  <si>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</si>
  <si>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</si>
  <si>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</si>
  <si>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</si>
  <si>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</si>
  <si>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</si>
  <si>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</si>
  <si>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</si>
  <si>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</si>
  <si>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</si>
  <si>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</si>
  <si>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</si>
  <si>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</si>
  <si>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</si>
  <si>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</si>
  <si>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</si>
  <si>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</si>
  <si>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</si>
  <si>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</si>
  <si>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</si>
  <si>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</si>
  <si>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</si>
  <si>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</si>
  <si>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</si>
  <si>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</si>
  <si>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</si>
  <si>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</si>
  <si>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</si>
  <si>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</si>
  <si>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</si>
  <si>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</si>
  <si>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</si>
  <si>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</si>
  <si>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</si>
  <si>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</si>
  <si>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</si>
  <si>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</si>
  <si>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</si>
  <si>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</si>
  <si>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</si>
  <si>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</si>
  <si>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</si>
  <si>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</si>
  <si>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</si>
  <si>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</si>
  <si>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</si>
  <si>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</si>
  <si>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</si>
  <si>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</si>
  <si>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</si>
  <si>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</si>
  <si>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</si>
  <si>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</si>
  <si>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</si>
  <si>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</si>
  <si>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</si>
  <si>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</si>
  <si>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</si>
  <si>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</si>
  <si>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</si>
  <si>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</si>
  <si>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</si>
  <si>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</si>
  <si>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</si>
  <si>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</si>
  <si>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</si>
  <si>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</si>
  <si>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</si>
  <si>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</si>
  <si>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</si>
  <si>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</si>
  <si>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</si>
  <si>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</si>
  <si>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</si>
  <si>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</si>
  <si>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</si>
  <si>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</si>
  <si>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</si>
  <si>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</si>
  <si>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</si>
  <si>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</si>
  <si>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</si>
  <si>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</si>
  <si>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</si>
  <si>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</si>
  <si>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</si>
  <si>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</si>
  <si>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</si>
  <si>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</si>
  <si>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</si>
  <si>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</si>
  <si>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</si>
  <si>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</si>
  <si>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</si>
  <si>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</si>
  <si>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</si>
  <si>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</si>
  <si>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</si>
  <si>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</si>
  <si>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</si>
  <si>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</si>
  <si>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</si>
  <si>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</si>
  <si>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</si>
  <si>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</si>
  <si>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</si>
  <si>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</si>
  <si>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</si>
  <si>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</si>
  <si>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</si>
  <si>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</si>
  <si>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</si>
  <si>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</si>
  <si>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</si>
  <si>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</si>
  <si>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</si>
  <si>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</si>
  <si>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</si>
  <si>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</si>
  <si>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</si>
  <si>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</si>
  <si>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</si>
  <si>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</si>
  <si>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</si>
  <si>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</si>
  <si>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</si>
  <si>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</si>
  <si>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</si>
  <si>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</si>
  <si>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</si>
  <si>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</si>
  <si>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</si>
  <si>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</si>
  <si>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</si>
  <si>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</si>
  <si>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</si>
  <si>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</si>
  <si>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</si>
  <si>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</si>
  <si>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</si>
  <si>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</si>
  <si>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</si>
  <si>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</si>
  <si>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</si>
  <si>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</si>
  <si>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</si>
  <si>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</si>
  <si>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</si>
  <si>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</si>
  <si>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</si>
  <si>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</si>
  <si>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</si>
  <si>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</si>
  <si>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</si>
  <si>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</si>
  <si>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</si>
  <si>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</si>
  <si>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</si>
  <si>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</si>
  <si>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</si>
  <si>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</si>
  <si>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</si>
  <si>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</si>
  <si>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</si>
  <si>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</si>
  <si>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</si>
  <si>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</si>
  <si>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</si>
  <si>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</si>
  <si>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</si>
  <si>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</si>
  <si>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</si>
  <si>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</si>
  <si>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</si>
  <si>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</si>
  <si>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</si>
  <si>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</si>
  <si>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</si>
  <si>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</si>
  <si>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</si>
  <si>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</si>
  <si>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</si>
  <si>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</si>
  <si>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</si>
  <si>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</si>
  <si>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</si>
  <si>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</si>
  <si>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</si>
  <si>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</si>
  <si>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</si>
  <si>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</si>
  <si>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</si>
  <si>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</si>
  <si>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</si>
  <si>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</si>
  <si>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</si>
  <si>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</si>
  <si>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</si>
  <si>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</si>
  <si>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</si>
  <si>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</si>
  <si>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</si>
  <si>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</si>
  <si>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</si>
  <si>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</si>
  <si>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</si>
  <si>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</si>
  <si>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</si>
  <si>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</si>
  <si>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</si>
  <si>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</si>
  <si>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</si>
  <si>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</si>
  <si>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</si>
  <si>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</si>
  <si>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</si>
  <si>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</si>
  <si>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</si>
  <si>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</si>
  <si>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</si>
  <si>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</si>
  <si>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</si>
  <si>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</si>
  <si>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</si>
  <si>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</si>
  <si>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</si>
  <si>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</si>
  <si>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</si>
  <si>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</si>
  <si>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</si>
  <si>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</si>
  <si>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</si>
  <si>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</si>
  <si>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</si>
  <si>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</si>
  <si>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</si>
  <si>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</si>
  <si>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</si>
  <si>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</si>
  <si>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</si>
  <si>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</si>
  <si>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</si>
  <si>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</si>
  <si>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</si>
  <si>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</si>
  <si>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</si>
  <si>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</si>
  <si>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</si>
  <si>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</si>
  <si>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</si>
  <si>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</si>
  <si>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</si>
  <si>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</si>
  <si>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</si>
  <si>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</si>
  <si>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</si>
  <si>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</si>
  <si>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</si>
  <si>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</si>
  <si>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</si>
  <si>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</si>
  <si>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</si>
  <si>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</si>
  <si>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</si>
  <si>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</si>
  <si>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</si>
  <si>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</si>
  <si>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</si>
  <si>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</si>
  <si>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</si>
  <si>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</si>
  <si>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</si>
  <si>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</si>
  <si>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</si>
  <si>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</si>
  <si>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</si>
  <si>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</si>
  <si>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</si>
  <si>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</si>
  <si>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</si>
  <si>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</si>
  <si>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</si>
  <si>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</si>
  <si>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</si>
  <si>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</si>
  <si>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</si>
  <si>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</si>
  <si>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</si>
  <si>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</si>
  <si>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</si>
  <si>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</si>
  <si>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</si>
  <si>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</si>
  <si>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</si>
  <si>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</si>
  <si>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</si>
  <si>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</si>
  <si>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</si>
  <si>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</si>
  <si>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</si>
  <si>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</si>
  <si>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</si>
  <si>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</si>
  <si>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</si>
  <si>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</si>
  <si>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</si>
  <si>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</si>
  <si>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</si>
  <si>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</si>
  <si>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</si>
  <si>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</si>
  <si>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</si>
  <si>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</si>
  <si>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</si>
  <si>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</si>
  <si>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</si>
  <si>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</si>
  <si>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</si>
  <si>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</si>
  <si>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</si>
  <si>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</si>
  <si>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</si>
  <si>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</si>
  <si>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</si>
  <si>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</si>
  <si>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</si>
  <si>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</si>
  <si>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</si>
  <si>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</si>
  <si>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</si>
  <si>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</si>
  <si>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</si>
  <si>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</si>
  <si>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</si>
  <si>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</si>
  <si>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</si>
  <si>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</si>
  <si>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</si>
  <si>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</si>
  <si>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</si>
  <si>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</si>
  <si>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</si>
  <si>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</si>
  <si>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</si>
  <si>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</si>
  <si>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</si>
  <si>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</si>
  <si>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</si>
  <si>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</si>
  <si>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</si>
  <si>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</si>
  <si>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</si>
  <si>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</si>
  <si>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</si>
  <si>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</si>
  <si>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</si>
  <si>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</si>
  <si>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</si>
  <si>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</si>
  <si>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</si>
  <si>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</si>
  <si>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</si>
  <si>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</si>
  <si>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</si>
  <si>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</si>
  <si>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</si>
  <si>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</si>
  <si>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</si>
  <si>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</si>
  <si>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</si>
  <si>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</si>
  <si>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</si>
  <si>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</si>
  <si>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</si>
  <si>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</si>
  <si>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</si>
  <si>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</si>
  <si>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</si>
  <si>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</si>
  <si>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</si>
  <si>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</si>
  <si>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</si>
  <si>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</si>
  <si>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</si>
  <si>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</si>
  <si>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</si>
  <si>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</si>
  <si>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</si>
  <si>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</si>
  <si>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</si>
  <si>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</si>
  <si>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</si>
  <si>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</si>
  <si>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</si>
  <si>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</si>
  <si>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</si>
  <si>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</si>
  <si>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</si>
  <si>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</si>
  <si>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</si>
  <si>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</si>
  <si>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</si>
  <si>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</si>
  <si>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</si>
  <si>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</si>
  <si>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</si>
  <si>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</si>
  <si>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</si>
  <si>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</si>
  <si>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</si>
  <si>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</si>
  <si>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</si>
  <si>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</si>
  <si>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</si>
  <si>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</si>
  <si>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</si>
  <si>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</si>
  <si>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</si>
  <si>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</si>
  <si>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</si>
  <si>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</si>
  <si>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</si>
  <si>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</si>
  <si>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</si>
  <si>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</si>
  <si>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</si>
  <si>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</si>
  <si>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</si>
  <si>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</si>
  <si>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</si>
  <si>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</si>
  <si>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</si>
  <si>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</si>
  <si>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</si>
  <si>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</si>
  <si>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</si>
  <si>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</si>
  <si>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</si>
  <si>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</si>
  <si>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</si>
  <si>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</si>
  <si>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</si>
  <si>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</si>
  <si>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</si>
  <si>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</si>
  <si>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</si>
  <si>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</si>
  <si>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</si>
  <si>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</si>
  <si>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</si>
  <si>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</si>
  <si>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</si>
  <si>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</si>
  <si>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</si>
  <si>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</si>
  <si>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</si>
  <si>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</si>
  <si>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</si>
  <si>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</si>
  <si>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</si>
  <si>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</si>
  <si>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</si>
  <si>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</si>
  <si>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</si>
  <si>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</si>
  <si>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</si>
  <si>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</si>
  <si>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</si>
  <si>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</si>
  <si>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</si>
  <si>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</si>
  <si>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</si>
  <si>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</si>
  <si>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</si>
  <si>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</si>
  <si>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</si>
  <si>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</si>
  <si>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</si>
  <si>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</si>
  <si>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</si>
  <si>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</si>
  <si>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</si>
  <si>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</si>
  <si>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</si>
  <si>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</si>
  <si>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</si>
  <si>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</si>
  <si>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</si>
  <si>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</si>
  <si>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</si>
  <si>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</si>
  <si>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</si>
  <si>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</si>
  <si>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</si>
  <si>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</si>
  <si>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</si>
  <si>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</si>
  <si>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</si>
  <si>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</si>
  <si>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</si>
  <si>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</si>
  <si>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</si>
  <si>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</si>
  <si>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</si>
  <si>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</si>
  <si>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</si>
  <si>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</si>
  <si>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</si>
  <si>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</si>
  <si>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</si>
  <si>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</si>
  <si>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</si>
  <si>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</si>
  <si>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</si>
  <si>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</si>
  <si>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</si>
  <si>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</si>
  <si>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</si>
  <si>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</si>
  <si>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</si>
  <si>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</si>
  <si>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</si>
  <si>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</si>
  <si>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</si>
  <si>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</si>
  <si>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</si>
  <si>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</si>
  <si>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</si>
  <si>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</si>
  <si>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</si>
  <si>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</si>
  <si>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</si>
  <si>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</si>
  <si>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</si>
  <si>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</si>
  <si>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</si>
  <si>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</si>
  <si>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</si>
  <si>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</si>
  <si>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</si>
  <si>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</si>
  <si>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</si>
  <si>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</si>
  <si>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</si>
  <si>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</si>
  <si>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</si>
  <si>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</si>
  <si>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</si>
  <si>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</si>
  <si>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</si>
  <si>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</si>
  <si>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</si>
  <si>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</si>
  <si>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</si>
  <si>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</si>
  <si>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</si>
  <si>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</si>
  <si>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</si>
  <si>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</si>
  <si>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</si>
  <si>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</si>
  <si>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</si>
  <si>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</si>
  <si>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</si>
  <si>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</si>
  <si>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</si>
  <si>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</si>
  <si>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</si>
  <si>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</si>
  <si>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</si>
  <si>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</si>
  <si>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</si>
  <si>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</si>
  <si>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</si>
  <si>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</si>
  <si>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</si>
  <si>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</si>
  <si>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</si>
  <si>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</si>
  <si>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</si>
  <si>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</si>
  <si>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</si>
  <si>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</si>
  <si>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</si>
  <si>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</si>
  <si>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</si>
  <si>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</si>
  <si>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</si>
  <si>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</si>
  <si>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</si>
  <si>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</si>
  <si>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</si>
  <si>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</si>
  <si>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</si>
  <si>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</si>
  <si>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</si>
  <si>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</si>
  <si>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</si>
  <si>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</si>
  <si>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</si>
  <si>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</si>
  <si>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</si>
  <si>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</si>
  <si>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</si>
  <si>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</si>
  <si>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</si>
  <si>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</si>
  <si>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</si>
  <si>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</si>
  <si>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</si>
  <si>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</si>
  <si>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</si>
  <si>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</si>
  <si>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</si>
  <si>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</si>
  <si>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</si>
  <si>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</si>
  <si>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</si>
  <si>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</si>
  <si>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</si>
  <si>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</si>
  <si>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</si>
  <si>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</si>
  <si>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</si>
  <si>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</si>
  <si>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</si>
  <si>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</si>
  <si>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</si>
  <si>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</si>
  <si>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</si>
  <si>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</si>
  <si>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</si>
  <si>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</si>
  <si>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</si>
  <si>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</si>
  <si>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</si>
  <si>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</si>
  <si>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</si>
  <si>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</si>
  <si>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</si>
  <si>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</si>
  <si>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</si>
  <si>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</si>
  <si>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</si>
  <si>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</si>
  <si>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</si>
  <si>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</si>
  <si>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</si>
  <si>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</si>
  <si>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</si>
  <si>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</si>
  <si>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</si>
  <si>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</si>
  <si>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</si>
  <si>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</si>
  <si>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</si>
  <si>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</si>
  <si>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</si>
  <si>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</si>
  <si>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</si>
  <si>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</si>
  <si>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</si>
  <si>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</si>
  <si>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</si>
  <si>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</si>
  <si>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</si>
  <si>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</si>
  <si>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</si>
  <si>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</si>
  <si>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</si>
  <si>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</si>
  <si>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</si>
  <si>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</si>
  <si>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</si>
  <si>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</si>
  <si>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</si>
  <si>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</si>
  <si>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</si>
  <si>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</si>
  <si>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</si>
  <si>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</si>
  <si>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</si>
  <si>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</si>
  <si>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</si>
  <si>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</si>
  <si>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</si>
  <si>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</si>
  <si>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</si>
  <si>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</si>
  <si>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</si>
  <si>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</si>
  <si>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</si>
  <si>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</si>
  <si>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</si>
  <si>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</si>
  <si>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</si>
  <si>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</si>
  <si>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</si>
  <si>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</si>
  <si>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</si>
  <si>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</si>
  <si>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</si>
  <si>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</si>
  <si>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</si>
  <si>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</si>
  <si>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</si>
  <si>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</si>
  <si>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</si>
  <si>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</si>
  <si>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</si>
  <si>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</si>
  <si>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</si>
  <si>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</si>
  <si>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</si>
  <si>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</si>
  <si>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</si>
  <si>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</si>
  <si>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</si>
  <si>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</si>
  <si>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</si>
  <si>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</si>
  <si>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</si>
  <si>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</si>
  <si>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</si>
  <si>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</si>
  <si>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</si>
  <si>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</si>
  <si>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</si>
  <si>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</si>
  <si>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</si>
  <si>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</si>
  <si>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</si>
  <si>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</si>
  <si>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</si>
  <si>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</si>
  <si>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</si>
  <si>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</si>
  <si>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</si>
  <si>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</si>
  <si>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</si>
  <si>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</si>
  <si>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</si>
  <si>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</si>
  <si>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</si>
  <si>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</si>
  <si>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</si>
  <si>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</si>
  <si>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</si>
  <si>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</si>
  <si>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</si>
  <si>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</si>
  <si>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</si>
  <si>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</si>
  <si>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</si>
  <si>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</si>
  <si>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</si>
  <si>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</si>
  <si>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</si>
  <si>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</si>
  <si>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</si>
  <si>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</si>
  <si>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</si>
  <si>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</si>
  <si>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</si>
  <si>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</si>
  <si>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</si>
  <si>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</si>
  <si>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</si>
  <si>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</si>
  <si>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</si>
  <si>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</si>
  <si>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</si>
  <si>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</si>
  <si>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</si>
  <si>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</si>
  <si>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</si>
  <si>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</si>
  <si>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</si>
  <si>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</si>
  <si>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</si>
  <si>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</si>
  <si>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</si>
  <si>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</si>
  <si>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</si>
  <si>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</si>
  <si>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</si>
  <si>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</si>
  <si>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</si>
  <si>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</si>
  <si>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</si>
  <si>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</si>
  <si>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</si>
  <si>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</si>
  <si>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</si>
  <si>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</si>
  <si>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</si>
  <si>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</si>
  <si>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</si>
  <si>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</si>
  <si>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</si>
  <si>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</si>
  <si>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</si>
  <si>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</si>
  <si>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</si>
  <si>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</si>
  <si>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</si>
  <si>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</si>
  <si>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</si>
  <si>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</si>
  <si>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</si>
  <si>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</si>
  <si>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</si>
  <si>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</si>
  <si>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</si>
  <si>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</si>
  <si>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</si>
  <si>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</si>
  <si>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</si>
  <si>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</si>
  <si>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</si>
  <si>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</si>
  <si>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</si>
  <si>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</si>
  <si>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</si>
  <si>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</si>
  <si>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</si>
  <si>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</si>
  <si>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</si>
  <si>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</si>
  <si>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</si>
  <si>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</si>
  <si>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</si>
  <si>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</si>
  <si>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</si>
  <si>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</si>
  <si>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</si>
  <si>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</si>
  <si>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</si>
  <si>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</si>
  <si>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</si>
  <si>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</si>
  <si>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</si>
  <si>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</si>
  <si>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</si>
  <si>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</si>
  <si>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</si>
  <si>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</si>
  <si>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</si>
  <si>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</si>
  <si>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</si>
  <si>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</si>
  <si>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</si>
  <si>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</si>
  <si>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</si>
  <si>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</si>
  <si>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</si>
  <si>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</si>
  <si>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</si>
  <si>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</si>
  <si>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</si>
  <si>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</si>
  <si>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</si>
  <si>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</si>
  <si>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</si>
  <si>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</si>
  <si>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</si>
  <si>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</si>
  <si>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</si>
  <si>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</si>
  <si>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</si>
  <si>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</si>
  <si>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</si>
  <si>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</si>
  <si>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</si>
  <si>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</si>
  <si>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</si>
  <si>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</si>
  <si>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</si>
  <si>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</si>
  <si>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</si>
  <si>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</si>
  <si>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</si>
  <si>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</si>
  <si>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</si>
  <si>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</si>
  <si>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</si>
  <si>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</si>
  <si>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</si>
  <si>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</si>
  <si>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</si>
  <si>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</si>
  <si>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</si>
  <si>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</si>
  <si>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</si>
  <si>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</si>
  <si>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</si>
  <si>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</si>
  <si>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</si>
  <si>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</si>
  <si>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</si>
  <si>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</si>
  <si>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</si>
  <si>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</si>
  <si>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</si>
  <si>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</si>
  <si>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</si>
  <si>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</si>
  <si>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</si>
  <si>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</si>
  <si>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</si>
  <si>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</si>
  <si>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</si>
  <si>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</si>
  <si>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</si>
  <si>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</si>
  <si>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</si>
  <si>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</si>
  <si>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</si>
  <si>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</si>
  <si>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</si>
  <si>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</si>
  <si>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</si>
  <si>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</si>
  <si>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</si>
  <si>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</si>
  <si>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</si>
  <si>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</si>
  <si>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</si>
  <si>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</si>
  <si>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</si>
  <si>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</si>
  <si>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</si>
  <si>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</si>
  <si>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</si>
  <si>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</si>
  <si>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</si>
  <si>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</si>
  <si>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</si>
  <si>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</si>
  <si>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</si>
  <si>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</si>
  <si>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</si>
  <si>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</si>
  <si>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</si>
  <si>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</si>
  <si>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</si>
  <si>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</si>
  <si>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</si>
  <si>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</si>
  <si>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</si>
  <si>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</si>
  <si>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</si>
  <si>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</si>
  <si>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</si>
  <si>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</si>
  <si>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</si>
  <si>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</si>
  <si>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</si>
  <si>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</si>
  <si>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</si>
  <si>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</si>
  <si>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</si>
  <si>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</si>
  <si>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</si>
  <si>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</si>
  <si>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</si>
  <si>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</si>
  <si>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</si>
  <si>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</si>
  <si>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</si>
  <si>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</si>
  <si>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</si>
  <si>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</si>
  <si>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</si>
  <si>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</si>
  <si>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</si>
  <si>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</si>
  <si>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</si>
  <si>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</si>
  <si>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</si>
  <si>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</si>
  <si>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</si>
  <si>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</si>
  <si>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</si>
  <si>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</si>
  <si>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</si>
  <si>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</si>
  <si>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</si>
  <si>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</si>
  <si>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</si>
  <si>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</si>
  <si>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</si>
  <si>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</si>
  <si>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</si>
  <si>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</si>
  <si>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</si>
  <si>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</si>
  <si>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</si>
  <si>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</si>
  <si>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</si>
  <si>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</si>
  <si>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</si>
  <si>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</si>
  <si>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</si>
  <si>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</si>
  <si>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</si>
  <si>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</si>
  <si>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</si>
  <si>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</si>
  <si>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</si>
  <si>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</si>
  <si>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</si>
  <si>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</si>
  <si>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</si>
  <si>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</si>
  <si>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</si>
  <si>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</si>
  <si>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</si>
  <si>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</si>
  <si>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</si>
  <si>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</si>
  <si>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</si>
  <si>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</si>
  <si>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</si>
  <si>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</si>
  <si>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</si>
  <si>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</si>
  <si>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</si>
  <si>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</si>
  <si>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</si>
  <si>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</si>
  <si>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</si>
  <si>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</si>
  <si>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</si>
  <si>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</si>
  <si>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</si>
  <si>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</si>
  <si>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</si>
  <si>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</si>
  <si>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</si>
  <si>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</si>
  <si>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</si>
  <si>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</si>
  <si>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</si>
  <si>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</si>
  <si>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</si>
  <si>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</si>
  <si>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</si>
  <si>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</si>
  <si>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</si>
  <si>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</si>
  <si>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</si>
  <si>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</si>
  <si>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</si>
  <si>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</si>
  <si>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</si>
  <si>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</si>
  <si>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</si>
  <si>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</si>
  <si>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</si>
  <si>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</si>
  <si>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</si>
  <si>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</si>
  <si>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</si>
  <si>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</si>
  <si>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</si>
  <si>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</si>
  <si>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</si>
  <si>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</si>
  <si>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</si>
  <si>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</si>
  <si>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</si>
  <si>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</si>
  <si>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</si>
  <si>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</si>
  <si>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</si>
  <si>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</si>
  <si>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</si>
  <si>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</si>
  <si>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</si>
  <si>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</si>
  <si>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</si>
  <si>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</si>
  <si>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</si>
  <si>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</si>
  <si>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</si>
  <si>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</si>
  <si>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</si>
  <si>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</si>
  <si>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</si>
  <si>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</si>
  <si>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</si>
  <si>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</si>
  <si>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</si>
  <si>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</si>
  <si>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</si>
  <si>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</si>
  <si>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</si>
  <si>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</si>
  <si>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</si>
  <si>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</si>
  <si>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</si>
  <si>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</si>
  <si>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</si>
  <si>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</si>
  <si>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</si>
  <si>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</si>
  <si>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</si>
  <si>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</si>
  <si>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</si>
  <si>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</si>
  <si>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</si>
  <si>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</si>
  <si>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</si>
  <si>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</si>
  <si>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</si>
  <si>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</si>
  <si>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</si>
  <si>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</si>
  <si>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</si>
  <si>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</si>
  <si>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</si>
  <si>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</si>
  <si>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</si>
  <si>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</si>
  <si>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</si>
  <si>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</si>
  <si>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</si>
  <si>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</si>
  <si>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</si>
  <si>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</si>
  <si>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</si>
  <si>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</si>
  <si>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</si>
  <si>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</si>
  <si>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</si>
  <si>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</si>
  <si>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</si>
  <si>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</si>
  <si>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</si>
  <si>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</si>
  <si>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</si>
  <si>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</si>
  <si>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</si>
  <si>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</si>
  <si>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</si>
  <si>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</si>
  <si>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</si>
  <si>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</si>
  <si>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</si>
  <si>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</si>
  <si>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</si>
  <si>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</si>
  <si>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</si>
  <si>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</si>
  <si>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</si>
  <si>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</si>
  <si>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</si>
  <si>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</si>
  <si>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</si>
  <si>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</si>
  <si>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</si>
  <si>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</si>
  <si>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</si>
  <si>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</si>
  <si>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</si>
  <si>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</si>
  <si>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</si>
  <si>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</si>
  <si>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</si>
  <si>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</si>
  <si>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</si>
  <si>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</si>
  <si>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</si>
  <si>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</si>
  <si>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</si>
  <si>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</si>
  <si>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</si>
  <si>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</si>
  <si>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</si>
  <si>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</si>
  <si>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</si>
  <si>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</si>
  <si>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</si>
  <si>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</si>
  <si>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</si>
  <si>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</si>
  <si>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</si>
  <si>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</si>
  <si>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</si>
  <si>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</si>
  <si>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</si>
  <si>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</si>
  <si>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</si>
  <si>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</si>
  <si>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</si>
  <si>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</si>
  <si>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</si>
  <si>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</si>
  <si>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</si>
  <si>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</si>
  <si>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</si>
  <si>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</si>
  <si>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</si>
  <si>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</si>
  <si>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</si>
  <si>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</si>
  <si>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</si>
  <si>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</si>
  <si>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</si>
  <si>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</si>
  <si>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</si>
  <si>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</si>
  <si>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</si>
  <si>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</si>
  <si>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</si>
  <si>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</si>
  <si>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</si>
  <si>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</si>
  <si>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</si>
  <si>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</si>
  <si>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</si>
  <si>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</si>
  <si>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</si>
  <si>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</si>
  <si>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</si>
  <si>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</si>
  <si>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</si>
  <si>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</si>
  <si>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</si>
  <si>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</si>
  <si>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</si>
  <si>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</si>
  <si>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</si>
  <si>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</si>
  <si>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</si>
  <si>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</si>
  <si>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</si>
  <si>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</si>
  <si>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</si>
  <si>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</si>
  <si>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</si>
  <si>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</si>
  <si>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</si>
  <si>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</si>
  <si>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</si>
  <si>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</si>
  <si>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</si>
  <si>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</si>
  <si>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</si>
  <si>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</si>
  <si>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</si>
  <si>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</si>
  <si>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</si>
  <si>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</si>
  <si>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</si>
  <si>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</si>
  <si>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</si>
  <si>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</si>
  <si>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</si>
  <si>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</si>
  <si>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</si>
  <si>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</si>
  <si>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</si>
  <si>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</si>
  <si>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</si>
  <si>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</si>
  <si>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</si>
  <si>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</si>
  <si>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</si>
  <si>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</si>
  <si>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</si>
  <si>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</si>
  <si>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</si>
  <si>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</si>
  <si>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</si>
  <si>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</si>
  <si>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</si>
  <si>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</si>
  <si>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</si>
  <si>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</si>
  <si>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</si>
  <si>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</si>
  <si>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</si>
  <si>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</si>
  <si>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</si>
  <si>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</si>
  <si>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</si>
  <si>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</si>
  <si>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</si>
  <si>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</si>
  <si>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</si>
  <si>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</si>
  <si>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</si>
  <si>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</si>
  <si>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</si>
  <si>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</si>
  <si>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</si>
  <si>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</si>
  <si>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</si>
  <si>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</si>
  <si>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</si>
  <si>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</si>
  <si>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</si>
  <si>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</si>
  <si>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</si>
  <si>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</si>
  <si>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</si>
  <si>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</si>
  <si>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</si>
  <si>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</si>
  <si>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</si>
  <si>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</si>
  <si>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</si>
  <si>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</si>
  <si>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</si>
  <si>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</si>
  <si>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</si>
  <si>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</si>
  <si>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</si>
  <si>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</si>
  <si>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</si>
  <si>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</si>
  <si>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</si>
  <si>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</si>
  <si>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</si>
  <si>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</si>
  <si>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</si>
  <si>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</si>
  <si>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</si>
  <si>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</si>
  <si>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</si>
  <si>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</si>
  <si>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</si>
  <si>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</si>
  <si>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</si>
  <si>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</si>
  <si>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</si>
  <si>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</si>
  <si>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</si>
  <si>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</si>
  <si>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</si>
  <si>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</si>
  <si>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</si>
  <si>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</si>
  <si>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</si>
  <si>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</si>
  <si>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</si>
  <si>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</si>
  <si>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</si>
  <si>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</si>
  <si>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</si>
  <si>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</si>
  <si>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</si>
  <si>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</si>
  <si>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</si>
  <si>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</si>
  <si>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</si>
  <si>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</si>
  <si>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</si>
  <si>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</si>
  <si>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</si>
  <si>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</si>
  <si>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</si>
  <si>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</si>
  <si>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</si>
  <si>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</si>
  <si>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</si>
  <si>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</si>
  <si>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</si>
  <si>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</si>
  <si>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</si>
  <si>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</si>
  <si>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</si>
  <si>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</si>
  <si>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</si>
  <si>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</si>
  <si>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</si>
  <si>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</si>
  <si>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</si>
  <si>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</si>
  <si>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</si>
  <si>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</si>
  <si>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</si>
  <si>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</si>
  <si>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</si>
  <si>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</si>
  <si>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</si>
  <si>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</si>
  <si>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</si>
  <si>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</si>
  <si>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</si>
  <si>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</si>
  <si>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</si>
  <si>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</si>
  <si>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</si>
  <si>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</si>
  <si>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</si>
  <si>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</si>
  <si>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</si>
  <si>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</si>
  <si>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</si>
  <si>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</si>
  <si>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</si>
  <si>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</si>
  <si>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</si>
  <si>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</si>
  <si>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</si>
  <si>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</si>
  <si>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</si>
  <si>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</si>
  <si>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</si>
  <si>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</si>
  <si>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</si>
  <si>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</si>
  <si>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</si>
  <si>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</si>
  <si>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</si>
  <si>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</si>
  <si>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</si>
  <si>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</si>
  <si>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</si>
  <si>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</si>
  <si>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</si>
  <si>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</si>
  <si>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</si>
  <si>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</si>
  <si>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</si>
  <si>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</si>
  <si>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</si>
  <si>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</si>
  <si>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</si>
  <si>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</si>
  <si>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</si>
  <si>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</si>
  <si>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</si>
  <si>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</si>
  <si>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</si>
  <si>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</si>
  <si>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</si>
  <si>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</si>
  <si>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</si>
  <si>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</si>
  <si>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</si>
  <si>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</si>
  <si>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</si>
  <si>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</si>
  <si>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</si>
  <si>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</si>
  <si>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</si>
  <si>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</si>
  <si>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</si>
  <si>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</si>
  <si>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</si>
  <si>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</si>
  <si>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</si>
  <si>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</si>
  <si>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</si>
  <si>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</si>
  <si>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</si>
  <si>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</si>
  <si>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</si>
  <si>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</si>
  <si>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</si>
  <si>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</si>
  <si>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</si>
  <si>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</si>
  <si>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</si>
  <si>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</si>
  <si>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</si>
  <si>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</si>
  <si>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</si>
  <si>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</si>
  <si>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</si>
  <si>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</si>
  <si>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</si>
  <si>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</si>
  <si>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</si>
  <si>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</si>
  <si>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</si>
  <si>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</si>
  <si>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</si>
  <si>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</si>
  <si>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</si>
  <si>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</si>
  <si>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</si>
  <si>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</si>
  <si>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</si>
  <si>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</si>
  <si>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</si>
  <si>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</si>
  <si>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</si>
  <si>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</si>
  <si>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</si>
  <si>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</si>
  <si>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</si>
  <si>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</si>
  <si>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</si>
  <si>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</si>
  <si>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</si>
  <si>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</si>
  <si>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</si>
  <si>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</si>
  <si>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</si>
  <si>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</si>
  <si>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</si>
  <si>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</si>
  <si>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</si>
  <si>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</si>
  <si>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</si>
  <si>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</si>
  <si>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</si>
  <si>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</si>
  <si>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</si>
  <si>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</si>
  <si>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</si>
  <si>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</si>
  <si>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</si>
  <si>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</si>
  <si>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</si>
  <si>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</si>
  <si>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</si>
  <si>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</si>
  <si>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</si>
  <si>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</si>
  <si>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</si>
  <si>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</si>
  <si>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</si>
  <si>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</si>
  <si>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</si>
  <si>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</si>
  <si>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</si>
  <si>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</si>
  <si>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</si>
  <si>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</si>
  <si>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</si>
  <si>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</si>
  <si>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</si>
  <si>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</si>
  <si>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</si>
  <si>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</si>
  <si>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</si>
  <si>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</si>
  <si>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</si>
  <si>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</si>
  <si>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</si>
  <si>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</si>
  <si>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</si>
  <si>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</si>
  <si>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</si>
  <si>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</si>
  <si>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</si>
  <si>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</si>
  <si>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</si>
  <si>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</si>
  <si>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</si>
  <si>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</si>
  <si>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</si>
  <si>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</si>
  <si>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</si>
  <si>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</si>
  <si>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</si>
  <si>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</si>
  <si>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</si>
  <si>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</si>
  <si>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</si>
  <si>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</si>
  <si>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</si>
  <si>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</si>
  <si>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</si>
  <si>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</si>
  <si>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</si>
  <si>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</si>
  <si>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</si>
  <si>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</si>
  <si>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</si>
  <si>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</si>
  <si>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</si>
  <si>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</si>
  <si>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</si>
  <si>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</si>
  <si>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</si>
  <si>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</si>
  <si>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</si>
  <si>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</si>
  <si>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</si>
  <si>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</si>
  <si>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</si>
  <si>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</si>
  <si>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</si>
  <si>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</si>
  <si>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</si>
  <si>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</si>
  <si>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</si>
  <si>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</si>
  <si>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</si>
  <si>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</si>
  <si>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</si>
  <si>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</si>
  <si>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</si>
  <si>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</si>
  <si>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</si>
  <si>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</si>
  <si>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</si>
  <si>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</si>
  <si>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</si>
  <si>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</si>
  <si>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</si>
  <si>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</si>
  <si>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</si>
  <si>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</si>
  <si>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</si>
  <si>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</si>
  <si>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</si>
  <si>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</si>
  <si>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</si>
  <si>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</si>
  <si>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</si>
  <si>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</si>
  <si>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</si>
  <si>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</si>
  <si>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</si>
  <si>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</si>
  <si>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</si>
  <si>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</si>
  <si>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</si>
  <si>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</si>
  <si>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</si>
  <si>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</si>
  <si>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</si>
  <si>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</si>
  <si>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</si>
  <si>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</si>
  <si>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</si>
  <si>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</si>
  <si>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</si>
  <si>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</si>
  <si>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</si>
  <si>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</si>
  <si>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</si>
  <si>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</si>
  <si>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</si>
  <si>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</si>
  <si>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</si>
  <si>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</si>
  <si>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</si>
  <si>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</si>
  <si>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</si>
  <si>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</si>
  <si>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</si>
  <si>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</si>
  <si>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</si>
  <si>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</si>
  <si>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</si>
  <si>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</si>
  <si>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</si>
  <si>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</si>
  <si>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</si>
  <si>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</si>
  <si>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</si>
  <si>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</si>
  <si>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</si>
  <si>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</si>
  <si>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</si>
  <si>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</si>
  <si>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</si>
  <si>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</si>
  <si>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</si>
  <si>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</si>
  <si>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</si>
  <si>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</si>
  <si>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</si>
  <si>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</si>
  <si>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</si>
  <si>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</si>
  <si>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</si>
  <si>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</si>
  <si>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</si>
  <si>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</si>
  <si>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</si>
  <si>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</si>
  <si>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</si>
  <si>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</si>
  <si>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</si>
  <si>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</si>
  <si>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</si>
  <si>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</si>
  <si>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</si>
  <si>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</si>
  <si>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</si>
  <si>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</si>
  <si>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</si>
  <si>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</si>
  <si>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</si>
  <si>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</si>
  <si>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</si>
  <si>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</si>
  <si>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</si>
  <si>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</si>
  <si>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</si>
  <si>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</si>
  <si>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</si>
  <si>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</si>
  <si>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</si>
  <si>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</si>
  <si>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</si>
  <si>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</si>
  <si>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</si>
  <si>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</si>
  <si>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</si>
  <si>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</si>
  <si>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</si>
  <si>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</si>
  <si>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</si>
  <si>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</si>
  <si>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</si>
  <si>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</si>
  <si>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</si>
  <si>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</si>
  <si>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</si>
  <si>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</si>
  <si>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</si>
  <si>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</si>
  <si>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</si>
  <si>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</si>
  <si>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</si>
  <si>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</si>
  <si>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</si>
  <si>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</si>
  <si>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</si>
  <si>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</si>
  <si>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</si>
  <si>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</si>
  <si>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</si>
  <si>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</si>
  <si>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</si>
  <si>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</si>
  <si>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</si>
  <si>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</si>
  <si>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</si>
  <si>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</si>
  <si>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</si>
  <si>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</si>
  <si>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</si>
  <si>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</si>
  <si>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</si>
  <si>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</si>
  <si>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</si>
  <si>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</si>
  <si>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</si>
  <si>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</si>
  <si>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</si>
  <si>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</si>
  <si>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</si>
  <si>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</si>
  <si>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</si>
  <si>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</si>
  <si>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</si>
  <si>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</si>
  <si>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</si>
  <si>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</si>
  <si>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</si>
  <si>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</si>
  <si>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</si>
  <si>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</si>
  <si>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</si>
  <si>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</si>
  <si>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</si>
  <si>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</si>
  <si>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</si>
  <si>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</si>
  <si>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</si>
  <si>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</si>
  <si>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</si>
  <si>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</si>
  <si>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</si>
  <si>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</si>
  <si>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</si>
  <si>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</si>
  <si>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</si>
  <si>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</si>
  <si>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</si>
  <si>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</si>
  <si>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</si>
  <si>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</si>
  <si>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</si>
  <si>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</si>
  <si>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</si>
  <si>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</si>
  <si>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</si>
  <si>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</si>
  <si>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</si>
  <si>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</si>
  <si>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</si>
  <si>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</si>
  <si>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</si>
  <si>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</si>
  <si>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</si>
  <si>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</si>
  <si>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</si>
  <si>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</si>
  <si>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</si>
  <si>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</si>
  <si>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</si>
  <si>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</si>
  <si>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</si>
  <si>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</si>
  <si>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</si>
  <si>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</si>
  <si>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</si>
  <si>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</si>
  <si>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</si>
  <si>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</si>
  <si>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</si>
  <si>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</si>
  <si>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</si>
  <si>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</si>
  <si>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</si>
  <si>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</si>
  <si>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</si>
  <si>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</si>
  <si>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</si>
  <si>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</si>
  <si>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</si>
  <si>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</si>
  <si>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</si>
  <si>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</si>
  <si>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</si>
  <si>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</si>
  <si>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</si>
  <si>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</si>
  <si>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</si>
  <si>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</si>
  <si>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</si>
  <si>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</si>
  <si>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</si>
  <si>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</si>
  <si>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</si>
  <si>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</si>
  <si>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</si>
  <si>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</si>
  <si>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</si>
  <si>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</si>
  <si>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</si>
  <si>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</si>
  <si>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</si>
  <si>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</si>
  <si>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</si>
  <si>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</si>
  <si>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</si>
  <si>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</si>
  <si>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</si>
  <si>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</si>
  <si>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</si>
  <si>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</si>
  <si>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</si>
  <si>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</si>
  <si>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</si>
  <si>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</si>
  <si>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</si>
  <si>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</si>
  <si>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</si>
  <si>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</si>
  <si>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</si>
  <si>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</si>
  <si>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</si>
  <si>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</si>
  <si>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</si>
  <si>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</si>
  <si>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</si>
  <si>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</si>
  <si>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</si>
  <si>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</si>
  <si>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</si>
  <si>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</si>
  <si>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</si>
  <si>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</si>
  <si>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</si>
  <si>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</si>
  <si>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</si>
  <si>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</si>
  <si>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</si>
  <si>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</si>
  <si>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</si>
  <si>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</si>
  <si>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</si>
  <si>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</si>
  <si>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</si>
  <si>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</si>
  <si>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</si>
  <si>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</si>
  <si>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</si>
  <si>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</si>
  <si>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</si>
  <si>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</si>
  <si>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</si>
  <si>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</si>
  <si>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</si>
  <si>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</si>
  <si>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</si>
  <si>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</si>
  <si>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</si>
  <si>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</si>
  <si>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</si>
  <si>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</si>
  <si>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</si>
  <si>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</si>
  <si>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</si>
  <si>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</si>
  <si>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</si>
  <si>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</si>
  <si>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</si>
  <si>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</si>
  <si>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</si>
  <si>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</si>
  <si>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</si>
  <si>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</si>
  <si>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</si>
  <si>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</si>
  <si>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</si>
  <si>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</si>
  <si>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</si>
  <si>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</si>
  <si>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</si>
  <si>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</si>
  <si>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</si>
  <si>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</si>
  <si>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</si>
  <si>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</si>
  <si>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</si>
  <si>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</si>
  <si>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</si>
  <si>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</si>
  <si>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</si>
  <si>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</si>
  <si>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</si>
  <si>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</si>
  <si>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</si>
  <si>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</si>
  <si>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</si>
  <si>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</si>
  <si>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</si>
  <si>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</si>
  <si>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</si>
  <si>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</si>
  <si>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</si>
  <si>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</si>
  <si>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</si>
  <si>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</si>
  <si>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</si>
  <si>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</si>
  <si>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</si>
  <si>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</si>
  <si>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</si>
  <si>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</si>
  <si>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</si>
  <si>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</si>
  <si>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</si>
  <si>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</si>
  <si>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</si>
  <si>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</si>
  <si>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</si>
  <si>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</si>
  <si>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</si>
  <si>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</si>
  <si>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</si>
  <si>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</si>
  <si>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</si>
  <si>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</si>
  <si>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</si>
  <si>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</si>
  <si>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</si>
  <si>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</si>
  <si>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</si>
  <si>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</si>
  <si>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</si>
  <si>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</si>
  <si>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</si>
  <si>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</si>
  <si>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</si>
  <si>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</si>
  <si>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</si>
  <si>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</si>
  <si>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</si>
  <si>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</si>
  <si>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</si>
  <si>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</si>
  <si>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</si>
  <si>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</si>
  <si>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</si>
  <si>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</si>
  <si>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</si>
  <si>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</si>
  <si>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</si>
  <si>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</si>
  <si>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</si>
  <si>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</si>
  <si>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</si>
  <si>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</si>
  <si>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</si>
  <si>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</si>
  <si>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</si>
  <si>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</si>
  <si>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</si>
  <si>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</si>
  <si>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</si>
  <si>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</si>
  <si>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</si>
  <si>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</si>
  <si>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</si>
  <si>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</si>
  <si>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</si>
  <si>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</si>
  <si>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</si>
  <si>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</si>
  <si>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</si>
  <si>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</si>
  <si>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</si>
  <si>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</si>
  <si>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</si>
  <si>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</si>
  <si>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</si>
  <si>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</si>
  <si>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</si>
  <si>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</si>
  <si>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</si>
  <si>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</si>
  <si>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</si>
  <si>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</si>
  <si>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</si>
  <si>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</si>
  <si>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</si>
  <si>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</si>
  <si>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</si>
  <si>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</si>
  <si>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</si>
  <si>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</si>
  <si>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</si>
  <si>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</si>
  <si>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</si>
  <si>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</si>
  <si>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</si>
  <si>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</si>
  <si>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</si>
  <si>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</si>
  <si>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</si>
  <si>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</si>
  <si>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</si>
  <si>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</si>
  <si>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</si>
  <si>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</si>
  <si>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</si>
  <si>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</si>
  <si>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</si>
  <si>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</si>
  <si>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</si>
  <si>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</si>
  <si>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</si>
  <si>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</si>
  <si>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</si>
  <si>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</si>
  <si>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</si>
  <si>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</si>
  <si>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</si>
  <si>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</si>
  <si>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</si>
  <si>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</si>
  <si>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</si>
  <si>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</si>
  <si>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</si>
  <si>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</si>
  <si>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</si>
  <si>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</si>
  <si>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</si>
  <si>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</si>
  <si>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</si>
  <si>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</si>
  <si>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</si>
  <si>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</si>
  <si>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</si>
  <si>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</si>
  <si>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</si>
  <si>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</si>
  <si>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</si>
  <si>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</si>
  <si>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</si>
  <si>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</si>
  <si>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</si>
  <si>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</si>
  <si>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</si>
  <si>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</si>
  <si>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</si>
  <si>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</si>
  <si>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</si>
  <si>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</si>
  <si>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</si>
  <si>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</si>
  <si>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</si>
  <si>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</si>
  <si>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</si>
  <si>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</si>
  <si>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</si>
  <si>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</si>
  <si>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</si>
  <si>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</si>
  <si>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</si>
  <si>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</si>
  <si>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</si>
  <si>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</si>
  <si>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</si>
  <si>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</si>
  <si>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</si>
  <si>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</si>
  <si>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</si>
  <si>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</si>
  <si>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</si>
  <si>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</si>
  <si>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</si>
  <si>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</si>
  <si>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</si>
  <si>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</si>
  <si>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</si>
  <si>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</si>
  <si>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</si>
  <si>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</si>
  <si>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</si>
  <si>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</si>
  <si>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</si>
  <si>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</si>
  <si>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</si>
  <si>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</si>
  <si>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</si>
  <si>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</si>
  <si>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</si>
  <si>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</si>
  <si>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</si>
  <si>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</si>
  <si>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</si>
  <si>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</si>
  <si>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</si>
  <si>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</si>
  <si>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</si>
  <si>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</si>
  <si>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</si>
  <si>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</si>
  <si>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</si>
  <si>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</si>
  <si>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</si>
  <si>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</si>
  <si>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</si>
  <si>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</si>
  <si>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</si>
  <si>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</si>
  <si>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</si>
  <si>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</si>
  <si>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</si>
  <si>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</si>
  <si>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</si>
  <si>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</si>
  <si>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</si>
  <si>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</si>
  <si>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</si>
  <si>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</si>
  <si>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</si>
  <si>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</si>
  <si>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</si>
  <si>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</si>
  <si>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</si>
  <si>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</si>
  <si>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</si>
  <si>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</si>
  <si>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</si>
  <si>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</si>
  <si>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</si>
  <si>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</si>
  <si>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</si>
  <si>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</si>
  <si>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</si>
  <si>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</si>
  <si>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</si>
  <si>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</si>
  <si>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</si>
  <si>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</si>
  <si>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</si>
  <si>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</si>
  <si>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</si>
  <si>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</si>
  <si>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</si>
  <si>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</si>
  <si>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</si>
  <si>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</si>
  <si>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</si>
  <si>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</si>
  <si>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</si>
  <si>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</si>
  <si>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</si>
  <si>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</si>
  <si>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</si>
  <si>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</si>
  <si>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</si>
  <si>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</si>
  <si>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</si>
  <si>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</si>
  <si>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</si>
  <si>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</si>
  <si>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</si>
  <si>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</si>
  <si>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</si>
  <si>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</si>
  <si>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</si>
  <si>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</si>
  <si>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</si>
  <si>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</si>
  <si>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</si>
  <si>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</si>
  <si>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</si>
  <si>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</si>
  <si>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</si>
  <si>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</si>
  <si>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</si>
  <si>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</si>
  <si>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</si>
  <si>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</si>
  <si>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</si>
  <si>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</si>
  <si>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</si>
  <si>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</si>
  <si>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</si>
  <si>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</si>
  <si>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</si>
  <si>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</si>
  <si>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</si>
  <si>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</si>
  <si>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</si>
  <si>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</si>
  <si>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</si>
  <si>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</si>
  <si>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</si>
  <si>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</si>
  <si>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</si>
  <si>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</si>
  <si>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</si>
  <si>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</si>
  <si>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</si>
  <si>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</si>
  <si>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</si>
  <si>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</si>
  <si>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</si>
  <si>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</si>
  <si>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</si>
  <si>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</si>
  <si>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</si>
  <si>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</si>
  <si>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</si>
  <si>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</si>
  <si>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</si>
  <si>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</si>
  <si>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</si>
  <si>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</si>
  <si>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</si>
  <si>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</si>
  <si>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</si>
  <si>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</si>
  <si>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</si>
  <si>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</si>
  <si>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</si>
  <si>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</si>
  <si>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</si>
  <si>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</si>
  <si>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</si>
  <si>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</si>
  <si>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</si>
  <si>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</si>
  <si>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</si>
  <si>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</si>
  <si>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</si>
  <si>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</si>
  <si>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</si>
  <si>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</si>
  <si>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</si>
  <si>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</si>
  <si>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</si>
  <si>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</si>
  <si>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</si>
  <si>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</si>
  <si>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</si>
  <si>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</si>
  <si>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</si>
  <si>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</si>
  <si>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</si>
  <si>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</si>
  <si>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</si>
  <si>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</si>
  <si>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</si>
  <si>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</si>
  <si>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</si>
  <si>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</si>
  <si>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</si>
  <si>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</si>
  <si>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</si>
  <si>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</si>
  <si>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</si>
  <si>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</si>
  <si>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</si>
  <si>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</si>
  <si>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</si>
  <si>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</si>
  <si>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</si>
  <si>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</si>
  <si>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</si>
  <si>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</si>
  <si>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</si>
  <si>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</si>
  <si>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</si>
  <si>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</si>
  <si>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</si>
  <si>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</si>
  <si>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</si>
  <si>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</si>
  <si>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</si>
  <si>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</si>
  <si>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</si>
  <si>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</si>
  <si>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</si>
  <si>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</si>
  <si>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</si>
  <si>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</si>
  <si>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</si>
  <si>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</si>
  <si>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</si>
  <si>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</si>
  <si>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</si>
  <si>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</si>
  <si>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</si>
  <si>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</si>
  <si>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</si>
  <si>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</si>
  <si>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</si>
  <si>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</si>
  <si>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</si>
  <si>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</si>
  <si>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</si>
  <si>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</si>
  <si>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</si>
  <si>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</si>
  <si>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</si>
  <si>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</si>
  <si>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</si>
  <si>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</si>
  <si>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</si>
  <si>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</si>
  <si>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</si>
  <si>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</si>
  <si>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</si>
  <si>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</si>
  <si>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</si>
  <si>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</si>
  <si>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</si>
  <si>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</si>
  <si>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</si>
  <si>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</si>
  <si>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</si>
  <si>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</si>
  <si>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</si>
  <si>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</si>
  <si>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</si>
  <si>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</si>
  <si>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</si>
  <si>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</si>
  <si>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</si>
  <si>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</si>
  <si>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</si>
  <si>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</si>
  <si>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</si>
  <si>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</si>
  <si>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</si>
  <si>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</si>
  <si>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</si>
  <si>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</si>
  <si>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</si>
  <si>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</si>
  <si>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</si>
  <si>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</si>
  <si>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</si>
  <si>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</si>
  <si>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</si>
  <si>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</si>
  <si>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</si>
  <si>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</si>
  <si>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</si>
  <si>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</si>
  <si>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</si>
  <si>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</si>
  <si>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</si>
  <si>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</si>
  <si>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</si>
  <si>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</si>
  <si>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</si>
  <si>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</si>
  <si>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</si>
  <si>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</si>
  <si>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</si>
  <si>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</si>
  <si>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</si>
  <si>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</si>
  <si>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</si>
  <si>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</si>
  <si>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</si>
  <si>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</si>
  <si>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</si>
  <si>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</si>
  <si>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</si>
  <si>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</si>
  <si>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</si>
  <si>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</si>
  <si>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</si>
  <si>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</si>
  <si>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</si>
  <si>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</si>
  <si>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</si>
  <si>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</si>
  <si>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</si>
  <si>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</si>
  <si>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</si>
  <si>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</si>
  <si>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</si>
  <si>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</si>
  <si>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</si>
  <si>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</si>
  <si>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</si>
  <si>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</si>
  <si>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</si>
  <si>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</si>
  <si>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</si>
  <si>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</si>
  <si>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</si>
  <si>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</si>
  <si>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</si>
  <si>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</si>
  <si>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</si>
  <si>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</si>
  <si>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</si>
  <si>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</si>
  <si>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</si>
  <si>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</si>
  <si>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</si>
  <si>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</si>
  <si>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</si>
  <si>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</si>
  <si>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</si>
  <si>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</si>
  <si>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</si>
  <si>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</si>
  <si>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</si>
  <si>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</si>
  <si>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</si>
  <si>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</si>
  <si>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</si>
  <si>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</si>
  <si>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</si>
  <si>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</si>
  <si>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</si>
  <si>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</si>
  <si>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</si>
  <si>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</si>
  <si>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</si>
  <si>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</si>
  <si>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</si>
  <si>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</si>
  <si>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</si>
  <si>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</si>
  <si>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</si>
  <si>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</si>
  <si>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</si>
  <si>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</si>
  <si>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</si>
  <si>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</si>
  <si>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</si>
  <si>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</si>
  <si>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</si>
  <si>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</si>
  <si>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</si>
  <si>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</si>
  <si>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</si>
  <si>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</si>
  <si>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</si>
  <si>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</si>
  <si>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</si>
  <si>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</si>
  <si>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</si>
  <si>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</si>
  <si>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</si>
  <si>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</si>
  <si>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</si>
  <si>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</si>
  <si>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</si>
  <si>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</si>
  <si>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</si>
  <si>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</si>
  <si>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</si>
  <si>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</si>
  <si>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</si>
  <si>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</si>
  <si>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</si>
  <si>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</si>
  <si>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</si>
  <si>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</si>
  <si>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</si>
  <si>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</si>
  <si>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</si>
  <si>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</si>
  <si>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</si>
  <si>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</si>
  <si>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</si>
  <si>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</si>
  <si>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</si>
  <si>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</si>
  <si>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</si>
  <si>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</si>
  <si>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</si>
  <si>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</si>
  <si>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</si>
  <si>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</si>
  <si>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</si>
  <si>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</si>
  <si>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</si>
  <si>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</si>
  <si>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</si>
  <si>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</si>
  <si>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</si>
  <si>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</si>
  <si>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</si>
  <si>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</si>
  <si>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</si>
  <si>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</si>
  <si>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</si>
  <si>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</si>
  <si>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</si>
  <si>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</si>
  <si>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</si>
  <si>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</si>
  <si>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</si>
  <si>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</si>
  <si>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</si>
  <si>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</si>
  <si>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</si>
  <si>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</si>
  <si>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</si>
  <si>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</si>
  <si>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</si>
  <si>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</si>
  <si>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</si>
  <si>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</si>
  <si>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</si>
  <si>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</si>
  <si>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</si>
  <si>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</si>
  <si>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</si>
  <si>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</si>
  <si>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</si>
  <si>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</si>
  <si>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</si>
  <si>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</si>
  <si>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</si>
  <si>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</si>
  <si>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</si>
  <si>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</si>
  <si>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</si>
  <si>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</si>
  <si>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</si>
  <si>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</si>
  <si>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</si>
  <si>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</si>
  <si>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</si>
  <si>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</si>
  <si>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</si>
  <si>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</si>
  <si>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</si>
  <si>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</si>
  <si>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</si>
  <si>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</si>
  <si>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</si>
  <si>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</si>
  <si>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</si>
  <si>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</si>
  <si>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</si>
  <si>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</si>
  <si>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</si>
  <si>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</si>
  <si>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</si>
  <si>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</si>
  <si>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</si>
  <si>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</si>
  <si>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</si>
  <si>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</si>
  <si>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</si>
  <si>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</si>
  <si>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</si>
  <si>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</si>
  <si>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</si>
  <si>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</si>
  <si>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</si>
  <si>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</si>
  <si>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</si>
  <si>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</si>
  <si>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</si>
  <si>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</si>
  <si>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</si>
  <si>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</si>
  <si>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</si>
  <si>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</si>
  <si>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</si>
  <si>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</si>
  <si>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</si>
  <si>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</si>
  <si>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</si>
  <si>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</si>
  <si>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</si>
  <si>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</si>
  <si>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</si>
  <si>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</si>
  <si>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</si>
  <si>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</si>
  <si>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</si>
  <si>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</si>
  <si>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</si>
  <si>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</si>
  <si>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</si>
  <si>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</si>
  <si>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</si>
  <si>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</si>
  <si>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</si>
  <si>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</si>
  <si>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</si>
  <si>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</si>
  <si>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</si>
  <si>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</si>
  <si>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</si>
  <si>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</si>
  <si>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</si>
  <si>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</si>
  <si>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</si>
  <si>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</si>
  <si>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</si>
  <si>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</si>
  <si>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</si>
  <si>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</si>
  <si>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</si>
  <si>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</si>
  <si>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</si>
  <si>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</si>
  <si>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</si>
  <si>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</si>
  <si>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</si>
  <si>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</si>
  <si>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</si>
  <si>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</si>
  <si>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</si>
  <si>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</si>
  <si>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</si>
  <si>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</si>
  <si>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</si>
  <si>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</si>
  <si>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</si>
  <si>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</si>
  <si>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</si>
  <si>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</si>
  <si>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</si>
  <si>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</si>
  <si>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</si>
  <si>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</si>
  <si>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</si>
  <si>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</si>
  <si>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</si>
  <si>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</si>
  <si>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</si>
  <si>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</si>
  <si>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</si>
  <si>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</si>
  <si>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</si>
  <si>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</si>
  <si>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</si>
  <si>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</si>
  <si>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</si>
  <si>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</si>
  <si>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</si>
  <si>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</si>
  <si>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</si>
  <si>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</si>
  <si>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</si>
  <si>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</si>
  <si>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</si>
  <si>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</si>
  <si>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</si>
  <si>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</si>
  <si>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</si>
  <si>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</si>
  <si>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</si>
  <si>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</si>
  <si>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</si>
  <si>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</si>
  <si>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</si>
  <si>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</si>
  <si>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</si>
  <si>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</si>
  <si>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</si>
  <si>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</si>
  <si>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</si>
  <si>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</si>
  <si>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</si>
  <si>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</si>
  <si>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</si>
  <si>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</si>
  <si>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</si>
  <si>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</si>
  <si>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</si>
  <si>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</si>
  <si>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</si>
  <si>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</si>
  <si>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</si>
  <si>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</si>
  <si>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</si>
  <si>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</si>
  <si>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</si>
  <si>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</si>
  <si>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</si>
  <si>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</si>
  <si>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</si>
  <si>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</si>
  <si>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</si>
  <si>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</si>
  <si>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</si>
  <si>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</si>
  <si>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</si>
  <si>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</si>
  <si>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</si>
  <si>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</si>
  <si>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</si>
  <si>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</si>
  <si>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</si>
  <si>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</si>
  <si>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</si>
  <si>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</si>
  <si>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</si>
  <si>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</si>
  <si>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</si>
  <si>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</si>
  <si>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</si>
  <si>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</si>
  <si>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</si>
  <si>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</si>
  <si>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</si>
  <si>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</si>
  <si>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</si>
  <si>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</si>
  <si>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</si>
  <si>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</si>
  <si>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</si>
  <si>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</si>
  <si>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</si>
  <si>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</si>
  <si>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</si>
  <si>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</si>
  <si>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</si>
  <si>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</si>
  <si>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</si>
  <si>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</si>
  <si>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</si>
  <si>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</si>
  <si>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</si>
  <si>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</si>
  <si>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</si>
  <si>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</si>
  <si>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</si>
  <si>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</si>
  <si>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</si>
  <si>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</si>
  <si>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</si>
  <si>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</si>
  <si>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</si>
  <si>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</si>
  <si>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</si>
  <si>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</si>
  <si>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</si>
  <si>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</si>
  <si>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</si>
  <si>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</si>
  <si>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</si>
  <si>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</si>
  <si>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</si>
  <si>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</si>
  <si>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</si>
  <si>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</si>
  <si>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</si>
  <si>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</si>
  <si>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</si>
  <si>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</si>
  <si>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</si>
  <si>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</si>
  <si>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</si>
  <si>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</si>
  <si>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</si>
  <si>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</si>
  <si>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</si>
  <si>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</si>
  <si>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</si>
  <si>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</si>
  <si>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</si>
  <si>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</si>
  <si>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</si>
  <si>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</si>
  <si>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</si>
  <si>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</si>
  <si>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</si>
  <si>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</si>
  <si>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</si>
  <si>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</si>
  <si>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</si>
  <si>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</si>
  <si>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</si>
  <si>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</si>
  <si>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</si>
  <si>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</si>
  <si>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</si>
  <si>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</si>
  <si>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</si>
  <si>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</si>
  <si>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</si>
  <si>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</si>
  <si>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</si>
  <si>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</si>
  <si>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</si>
  <si>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</si>
  <si>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</si>
  <si>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</si>
  <si>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</si>
  <si>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</si>
  <si>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</si>
  <si>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</si>
  <si>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</si>
  <si>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</si>
  <si>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</si>
  <si>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</si>
  <si>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</si>
  <si>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</si>
  <si>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</si>
  <si>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</si>
  <si>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</si>
  <si>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</si>
  <si>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</si>
  <si>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</si>
  <si>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</si>
  <si>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</si>
  <si>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</si>
  <si>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</si>
  <si>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</si>
  <si>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</si>
  <si>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</si>
  <si>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</si>
  <si>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</si>
  <si>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</si>
  <si>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</si>
  <si>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</si>
  <si>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</si>
  <si>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</si>
  <si>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</si>
  <si>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</si>
  <si>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</si>
  <si>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</si>
  <si>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</si>
  <si>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</si>
  <si>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</si>
  <si>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</si>
  <si>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</si>
  <si>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</si>
  <si>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</si>
  <si>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</si>
  <si>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</si>
  <si>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</si>
  <si>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</si>
  <si>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</si>
  <si>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</si>
  <si>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</si>
  <si>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</si>
  <si>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</si>
  <si>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</si>
  <si>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</si>
  <si>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</si>
  <si>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</si>
  <si>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</si>
  <si>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</si>
  <si>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</si>
  <si>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</si>
  <si>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</si>
  <si>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</si>
  <si>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</si>
  <si>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</si>
  <si>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</si>
  <si>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</si>
  <si>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</si>
  <si>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</si>
  <si>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</si>
  <si>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</si>
  <si>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</si>
  <si>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</si>
  <si>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</si>
  <si>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</si>
  <si>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</si>
  <si>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</si>
  <si>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</si>
  <si>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</si>
  <si>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</si>
  <si>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</si>
  <si>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</si>
  <si>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</si>
  <si>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</si>
  <si>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</si>
  <si>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</si>
  <si>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</si>
  <si>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</si>
  <si>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</si>
  <si>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</si>
  <si>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</si>
  <si>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</si>
  <si>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</si>
  <si>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</si>
  <si>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</si>
  <si>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</si>
  <si>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</si>
  <si>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</si>
  <si>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</si>
  <si>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</si>
  <si>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</si>
  <si>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</si>
  <si>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</si>
  <si>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</si>
  <si>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</si>
  <si>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</si>
  <si>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</si>
  <si>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</si>
  <si>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</si>
  <si>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</si>
  <si>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</si>
  <si>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</si>
  <si>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</si>
  <si>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</si>
  <si>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</si>
  <si>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</si>
  <si>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</si>
  <si>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</si>
  <si>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</si>
  <si>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</si>
  <si>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</si>
  <si>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</si>
  <si>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</si>
  <si>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</si>
  <si>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</si>
  <si>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</si>
  <si>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</si>
  <si>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</si>
  <si>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</si>
  <si>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</si>
  <si>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</si>
  <si>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</si>
  <si>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</si>
  <si>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</si>
  <si>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</si>
  <si>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</si>
  <si>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</si>
  <si>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</si>
  <si>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</si>
  <si>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</si>
  <si>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</si>
  <si>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</si>
  <si>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</si>
  <si>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</si>
  <si>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</si>
  <si>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</si>
  <si>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</si>
  <si>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</si>
  <si>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</si>
  <si>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</si>
  <si>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</si>
  <si>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</si>
  <si>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</si>
  <si>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</si>
  <si>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</si>
  <si>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</si>
  <si>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</si>
  <si>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</si>
  <si>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</si>
  <si>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</si>
  <si>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</si>
  <si>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</si>
  <si>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</si>
  <si>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</si>
  <si>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</si>
  <si>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</si>
  <si>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</si>
  <si>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</si>
  <si>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</si>
  <si>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</si>
  <si>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</si>
  <si>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</si>
  <si>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</si>
  <si>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</si>
  <si>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</si>
  <si>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</si>
  <si>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</si>
  <si>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</si>
  <si>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</si>
  <si>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</si>
  <si>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</si>
  <si>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</si>
  <si>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</si>
  <si>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</si>
  <si>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</si>
  <si>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</si>
  <si>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</si>
  <si>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</si>
  <si>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</si>
  <si>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</si>
  <si>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</si>
  <si>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</si>
  <si>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</si>
  <si>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</si>
  <si>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</si>
  <si>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</si>
  <si>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</si>
  <si>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</si>
  <si>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</si>
  <si>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</si>
  <si>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</si>
  <si>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</si>
  <si>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</si>
  <si>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</si>
  <si>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</si>
  <si>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</si>
  <si>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</si>
  <si>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</si>
  <si>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</si>
  <si>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</si>
  <si>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</si>
  <si>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</si>
  <si>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</si>
  <si>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</si>
  <si>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</si>
  <si>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</si>
  <si>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</si>
  <si>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</si>
  <si>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</si>
  <si>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</si>
  <si>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</si>
  <si>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</si>
  <si>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</si>
  <si>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</si>
  <si>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</si>
  <si>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</si>
  <si>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</si>
  <si>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</si>
  <si>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</si>
  <si>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</si>
  <si>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</si>
  <si>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</si>
  <si>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</si>
  <si>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</si>
  <si>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</si>
  <si>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</si>
  <si>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</si>
  <si>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</si>
  <si>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</si>
  <si>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</si>
  <si>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</si>
  <si>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</si>
  <si>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</si>
  <si>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</si>
  <si>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</si>
  <si>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</si>
  <si>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</si>
  <si>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</si>
  <si>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</si>
  <si>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</si>
  <si>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</si>
  <si>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</si>
  <si>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</si>
  <si>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</si>
  <si>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</si>
  <si>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</si>
  <si>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</si>
  <si>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</si>
  <si>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</si>
  <si>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</si>
  <si>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</si>
  <si>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</si>
  <si>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</si>
  <si>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</si>
  <si>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</si>
  <si>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</si>
  <si>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</si>
  <si>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</si>
  <si>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</si>
  <si>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</si>
  <si>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</si>
  <si>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</si>
  <si>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</si>
  <si>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</si>
  <si>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</si>
  <si>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</si>
  <si>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</si>
  <si>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</si>
  <si>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</si>
  <si>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</si>
  <si>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</si>
  <si>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</si>
  <si>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</si>
  <si>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</si>
  <si>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</si>
  <si>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</si>
  <si>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</si>
  <si>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</si>
  <si>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</si>
  <si>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</si>
  <si>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</si>
  <si>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</si>
  <si>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</si>
  <si>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</si>
  <si>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</si>
  <si>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</si>
  <si>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</si>
  <si>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</si>
  <si>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</si>
  <si>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</si>
  <si>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</si>
  <si>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</si>
  <si>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</si>
  <si>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</si>
  <si>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</si>
  <si>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</si>
  <si>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</si>
  <si>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</si>
  <si>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</si>
  <si>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</si>
  <si>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</si>
  <si>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</si>
  <si>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</si>
  <si>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</si>
  <si>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</si>
  <si>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</si>
  <si>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</si>
  <si>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</si>
  <si>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</si>
  <si>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</si>
  <si>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</si>
  <si>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</si>
  <si>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</si>
  <si>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</si>
  <si>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</si>
  <si>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</si>
  <si>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</si>
  <si>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</si>
  <si>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</si>
  <si>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</si>
  <si>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</si>
  <si>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</si>
  <si>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</si>
  <si>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</si>
  <si>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</si>
  <si>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</si>
  <si>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</si>
  <si>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</si>
  <si>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</si>
  <si>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</si>
  <si>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</si>
  <si>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</si>
  <si>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</si>
  <si>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</si>
  <si>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</si>
  <si>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</si>
  <si>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</si>
  <si>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</si>
  <si>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</si>
  <si>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</si>
  <si>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</si>
  <si>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</si>
  <si>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</si>
  <si>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</si>
  <si>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</si>
  <si>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</si>
  <si>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</si>
  <si>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</si>
  <si>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</si>
  <si>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</si>
  <si>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</si>
  <si>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</si>
  <si>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</si>
  <si>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</si>
  <si>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</si>
  <si>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</si>
  <si>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</si>
  <si>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</si>
  <si>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</si>
  <si>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</si>
  <si>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</si>
  <si>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</si>
  <si>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</si>
  <si>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</si>
  <si>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</si>
  <si>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</si>
  <si>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</si>
  <si>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</si>
  <si>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</si>
  <si>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</si>
  <si>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</si>
  <si>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</si>
  <si>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</si>
  <si>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</si>
  <si>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</si>
  <si>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</si>
  <si>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</si>
  <si>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</si>
  <si>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</si>
  <si>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</si>
  <si>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</si>
  <si>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</si>
  <si>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</si>
  <si>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</si>
  <si>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</si>
  <si>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</si>
  <si>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</si>
  <si>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</si>
  <si>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</si>
  <si>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</si>
  <si>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</si>
  <si>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</si>
  <si>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</si>
  <si>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</si>
  <si>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</si>
  <si>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</si>
  <si>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</si>
  <si>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</si>
  <si>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</si>
  <si>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</si>
  <si>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</si>
  <si>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</si>
  <si>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</si>
  <si>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</si>
  <si>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</si>
  <si>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</si>
  <si>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</si>
  <si>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</si>
  <si>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</si>
  <si>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</si>
  <si>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</si>
  <si>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</si>
  <si>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</si>
  <si>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</si>
  <si>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</si>
  <si>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</si>
  <si>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</si>
  <si>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</si>
  <si>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</si>
  <si>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</si>
  <si>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</si>
  <si>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</si>
  <si>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</si>
  <si>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</si>
  <si>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</si>
  <si>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</si>
  <si>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</si>
  <si>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</si>
  <si>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</si>
  <si>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</si>
  <si>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</si>
  <si>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</si>
  <si>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</si>
  <si>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</si>
  <si>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</si>
  <si>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</si>
  <si>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</si>
  <si>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</si>
  <si>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</si>
  <si>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</si>
  <si>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</si>
  <si>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</si>
  <si>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</si>
  <si>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</si>
  <si>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</si>
  <si>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</si>
  <si>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</si>
  <si>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</si>
  <si>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</si>
  <si>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</si>
  <si>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</si>
  <si>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</si>
  <si>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</si>
  <si>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</si>
  <si>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</si>
  <si>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</si>
  <si>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</si>
  <si>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</si>
  <si>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</si>
  <si>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</si>
  <si>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</si>
  <si>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</si>
  <si>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</si>
  <si>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</si>
  <si>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</si>
  <si>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</si>
  <si>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</si>
  <si>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</si>
  <si>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</si>
  <si>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</si>
  <si>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</si>
  <si>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</si>
  <si>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</si>
  <si>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</si>
  <si>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</si>
  <si>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</si>
  <si>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</si>
  <si>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</si>
  <si>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</si>
  <si>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</si>
  <si>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</si>
  <si>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</si>
  <si>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</si>
  <si>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</si>
  <si>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</si>
  <si>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</si>
  <si>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</si>
  <si>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</si>
  <si>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</si>
  <si>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</si>
  <si>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</si>
  <si>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</si>
  <si>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</si>
  <si>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</si>
  <si>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</si>
  <si>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</si>
  <si>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</si>
  <si>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</si>
  <si>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</si>
  <si>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</si>
  <si>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</si>
  <si>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</si>
  <si>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</si>
  <si>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</si>
  <si>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</si>
  <si>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</si>
  <si>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</si>
  <si>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</si>
  <si>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</si>
  <si>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</si>
  <si>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</si>
  <si>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</si>
  <si>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</si>
  <si>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</si>
  <si>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</si>
  <si>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</si>
  <si>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</si>
  <si>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</si>
  <si>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</si>
  <si>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</si>
  <si>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</si>
  <si>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</si>
  <si>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</si>
  <si>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</si>
  <si>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</si>
  <si>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</si>
  <si>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</si>
  <si>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</si>
  <si>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</si>
  <si>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</si>
  <si>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</si>
  <si>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</si>
  <si>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</si>
  <si>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</si>
  <si>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</si>
  <si>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</si>
  <si>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</si>
  <si>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</si>
  <si>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</si>
  <si>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</si>
  <si>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</si>
  <si>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</si>
  <si>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</si>
  <si>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</si>
  <si>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</si>
  <si>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</si>
  <si>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</si>
  <si>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</si>
  <si>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</si>
  <si>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</si>
  <si>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</si>
  <si>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</si>
  <si>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</si>
  <si>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</si>
  <si>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</si>
  <si>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</si>
  <si>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</si>
  <si>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</si>
  <si>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</si>
  <si>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</si>
  <si>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</si>
  <si>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</si>
  <si>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</si>
  <si>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</si>
  <si>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</si>
  <si>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</si>
  <si>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</si>
  <si>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</si>
  <si>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</si>
  <si>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</si>
  <si>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</si>
  <si>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</si>
  <si>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</si>
  <si>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</si>
  <si>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</si>
  <si>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</si>
  <si>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</si>
  <si>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</si>
  <si>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</si>
  <si>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</si>
  <si>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</si>
  <si>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</si>
  <si>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</si>
  <si>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</si>
  <si>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</si>
  <si>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</si>
  <si>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</si>
  <si>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</si>
  <si>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</si>
  <si>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</si>
  <si>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</si>
  <si>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</si>
  <si>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</si>
  <si>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</si>
  <si>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</si>
  <si>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</si>
  <si>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</si>
  <si>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</si>
  <si>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</si>
  <si>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</si>
  <si>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</si>
  <si>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</si>
  <si>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</si>
  <si>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</si>
  <si>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</si>
  <si>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</si>
  <si>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</si>
  <si>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</si>
  <si>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</si>
  <si>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</si>
  <si>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</si>
  <si>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</si>
  <si>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</si>
  <si>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</si>
  <si>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</si>
  <si>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</si>
  <si>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</si>
  <si>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</si>
  <si>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</si>
  <si>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</si>
  <si>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</si>
  <si>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</si>
  <si>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</si>
  <si>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</si>
  <si>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</si>
  <si>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</si>
  <si>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</si>
  <si>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</si>
  <si>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</si>
  <si>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</si>
  <si>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</si>
  <si>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</si>
  <si>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</si>
  <si>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</si>
  <si>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</si>
  <si>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</si>
  <si>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</si>
  <si>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</si>
  <si>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</si>
  <si>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</si>
  <si>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</si>
  <si>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</si>
  <si>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</si>
  <si>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</si>
  <si>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</si>
  <si>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</si>
  <si>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</si>
  <si>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</si>
  <si>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</si>
  <si>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</si>
  <si>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</si>
  <si>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</si>
  <si>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</si>
  <si>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</si>
  <si>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</si>
  <si>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</si>
  <si>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</si>
  <si>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</si>
  <si>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</si>
  <si>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</si>
  <si>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</si>
  <si>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</si>
  <si>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</si>
  <si>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</si>
  <si>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</si>
  <si>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</si>
  <si>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</si>
  <si>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</si>
  <si>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</si>
  <si>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</si>
  <si>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</si>
  <si>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</si>
  <si>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</si>
  <si>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</si>
  <si>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</si>
  <si>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</si>
  <si>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</si>
  <si>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</si>
  <si>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</si>
  <si>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</si>
  <si>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</si>
  <si>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</si>
  <si>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</si>
  <si>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</si>
  <si>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</si>
  <si>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</si>
  <si>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</si>
  <si>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</si>
  <si>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</si>
  <si>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</si>
  <si>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</si>
  <si>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</si>
  <si>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</si>
  <si>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</si>
  <si>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</si>
  <si>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</si>
  <si>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</si>
  <si>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</si>
  <si>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</si>
  <si>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</si>
  <si>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</si>
  <si>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</si>
  <si>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</si>
  <si>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</si>
  <si>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</si>
  <si>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</si>
  <si>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</si>
  <si>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</si>
  <si>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</si>
  <si>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</si>
  <si>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</si>
  <si>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</si>
  <si>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</si>
  <si>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</si>
  <si>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</si>
  <si>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</si>
  <si>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</si>
  <si>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</si>
  <si>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</si>
  <si>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</si>
  <si>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</si>
  <si>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</si>
  <si>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</si>
  <si>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</si>
  <si>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</si>
  <si>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</si>
  <si>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</si>
  <si>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</si>
  <si>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</si>
  <si>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</si>
  <si>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</si>
  <si>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</si>
  <si>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</si>
  <si>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</si>
  <si>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</si>
  <si>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</si>
  <si>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</si>
  <si>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</si>
  <si>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</si>
  <si>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</si>
  <si>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</si>
  <si>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</si>
  <si>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</si>
  <si>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</si>
  <si>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</si>
  <si>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</si>
  <si>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</si>
  <si>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</si>
  <si>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</si>
  <si>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</si>
  <si>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</si>
  <si>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</si>
  <si>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</si>
  <si>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</si>
  <si>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</si>
  <si>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</si>
  <si>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</si>
  <si>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</si>
  <si>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</si>
  <si>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</si>
  <si>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</si>
  <si>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</si>
  <si>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</si>
  <si>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</si>
  <si>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</si>
  <si>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</si>
  <si>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</si>
  <si>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</si>
  <si>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</si>
  <si>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</si>
  <si>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</si>
  <si>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</si>
  <si>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</si>
  <si>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</si>
  <si>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</si>
  <si>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</si>
  <si>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</si>
  <si>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</si>
  <si>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</si>
  <si>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</si>
  <si>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</si>
  <si>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</si>
  <si>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</si>
  <si>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</si>
  <si>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</si>
  <si>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</si>
  <si>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</si>
  <si>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</si>
  <si>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</si>
  <si>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</si>
  <si>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</si>
  <si>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</si>
  <si>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</si>
  <si>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</si>
  <si>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</si>
  <si>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</si>
  <si>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</si>
  <si>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</si>
  <si>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</si>
  <si>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</si>
  <si>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</si>
  <si>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</si>
  <si>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</si>
  <si>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</si>
  <si>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</si>
  <si>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</si>
  <si>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</si>
  <si>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</si>
  <si>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</si>
  <si>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</si>
  <si>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</si>
  <si>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</si>
  <si>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</si>
  <si>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</si>
  <si>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</si>
  <si>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</si>
  <si>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</si>
  <si>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</si>
  <si>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</si>
  <si>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</si>
  <si>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</si>
  <si>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</si>
  <si>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</si>
  <si>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</si>
  <si>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</si>
  <si>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</si>
  <si>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</si>
  <si>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</si>
  <si>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</si>
  <si>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</si>
  <si>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</si>
  <si>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</si>
  <si>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</si>
  <si>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</si>
  <si>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</si>
  <si>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</si>
  <si>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</si>
  <si>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</si>
  <si>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</si>
  <si>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</si>
  <si>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</si>
  <si>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</si>
  <si>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</si>
  <si>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</si>
  <si>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</si>
  <si>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</si>
  <si>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</si>
  <si>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</si>
  <si>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</si>
  <si>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</si>
  <si>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</si>
  <si>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</si>
  <si>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</si>
  <si>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</si>
  <si>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</si>
  <si>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</si>
  <si>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</si>
  <si>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</si>
  <si>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</si>
  <si>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</si>
  <si>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</si>
  <si>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</si>
  <si>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</si>
  <si>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</si>
  <si>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</si>
  <si>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</si>
  <si>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</si>
  <si>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</si>
  <si>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</si>
  <si>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</si>
  <si>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</si>
  <si>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</si>
  <si>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</si>
  <si>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</si>
  <si>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</si>
  <si>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</si>
  <si>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</si>
  <si>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</si>
  <si>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</si>
  <si>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</si>
  <si>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</si>
  <si>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</si>
  <si>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</si>
  <si>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</si>
  <si>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</si>
  <si>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</si>
  <si>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</si>
  <si>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</si>
  <si>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</si>
  <si>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</si>
  <si>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</si>
  <si>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</si>
  <si>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</si>
  <si>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</si>
  <si>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</si>
  <si>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</si>
  <si>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</si>
  <si>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</si>
  <si>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</si>
  <si>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</si>
  <si>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</si>
  <si>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</si>
  <si>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</si>
  <si>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</si>
  <si>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</si>
  <si>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</si>
  <si>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</si>
  <si>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</si>
  <si>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</si>
  <si>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</si>
  <si>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</si>
  <si>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</si>
  <si>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</si>
  <si>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</si>
  <si>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</si>
  <si>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</si>
  <si>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</si>
  <si>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</si>
  <si>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</si>
  <si>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</si>
  <si>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</si>
  <si>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</si>
  <si>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</si>
  <si>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</si>
  <si>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</si>
  <si>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</si>
  <si>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</si>
  <si>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</si>
  <si>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</si>
  <si>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</si>
  <si>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</si>
  <si>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</si>
  <si>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</si>
  <si>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</si>
  <si>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</si>
  <si>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</si>
  <si>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</si>
  <si>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</si>
  <si>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</si>
  <si>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</si>
  <si>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</si>
  <si>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</si>
  <si>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</si>
  <si>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</si>
  <si>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</si>
  <si>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</si>
  <si>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</si>
  <si>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</si>
  <si>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</si>
  <si>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</si>
  <si>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</si>
  <si>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</si>
  <si>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</si>
  <si>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</si>
  <si>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</si>
  <si>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</si>
  <si>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</si>
  <si>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</si>
  <si>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</si>
  <si>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</si>
  <si>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</si>
  <si>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</si>
  <si>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</si>
  <si>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</si>
  <si>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</si>
  <si>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</si>
  <si>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</si>
  <si>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</si>
  <si>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</si>
  <si>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</si>
  <si>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</si>
  <si>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</si>
  <si>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</si>
  <si>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</si>
  <si>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</si>
  <si>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</si>
  <si>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</si>
  <si>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</si>
  <si>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</si>
  <si>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</si>
  <si>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</si>
  <si>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</si>
  <si>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</si>
  <si>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</si>
  <si>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</si>
  <si>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</si>
  <si>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</si>
  <si>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</si>
  <si>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</si>
  <si>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</si>
  <si>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</si>
  <si>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</si>
  <si>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</si>
  <si>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</si>
  <si>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</si>
  <si>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</si>
  <si>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</si>
  <si>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</si>
  <si>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</si>
  <si>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</si>
  <si>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</si>
  <si>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</si>
  <si>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</si>
  <si>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</si>
  <si>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</si>
  <si>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</si>
  <si>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</si>
  <si>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</si>
  <si>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</si>
  <si>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</si>
  <si>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</si>
  <si>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</si>
  <si>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</si>
  <si>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</si>
  <si>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</si>
  <si>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</si>
  <si>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</si>
  <si>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</si>
  <si>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</si>
  <si>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</si>
  <si>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</si>
  <si>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</si>
  <si>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</si>
  <si>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</si>
  <si>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</si>
  <si>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</si>
  <si>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</si>
  <si>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</si>
  <si>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</si>
  <si>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</si>
  <si>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</si>
  <si>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</si>
  <si>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</si>
  <si>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</si>
  <si>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</si>
  <si>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</si>
  <si>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</si>
  <si>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</si>
  <si>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</si>
  <si>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</si>
  <si>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</si>
  <si>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</si>
  <si>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</si>
  <si>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</si>
  <si>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</si>
  <si>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</si>
  <si>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</si>
  <si>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</si>
  <si>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</si>
  <si>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</si>
  <si>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</si>
  <si>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</si>
  <si>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</si>
  <si>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</si>
  <si>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</si>
  <si>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</si>
  <si>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</si>
  <si>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</si>
  <si>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</si>
  <si>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</si>
  <si>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</si>
  <si>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</si>
  <si>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</si>
  <si>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</si>
  <si>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</si>
  <si>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</si>
  <si>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</si>
  <si>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</si>
  <si>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</si>
  <si>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</si>
  <si>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</si>
  <si>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</si>
  <si>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</si>
  <si>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</si>
  <si>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</si>
  <si>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</si>
  <si>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</si>
  <si>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</si>
  <si>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</si>
  <si>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</si>
  <si>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</si>
  <si>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</si>
  <si>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</si>
  <si>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</si>
  <si>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</si>
  <si>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</si>
  <si>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</si>
  <si>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</si>
  <si>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</si>
  <si>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</si>
  <si>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</si>
  <si>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</si>
  <si>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</si>
  <si>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</si>
  <si>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</si>
  <si>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</si>
  <si>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</si>
  <si>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</si>
  <si>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</si>
  <si>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</si>
  <si>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</si>
  <si>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</si>
  <si>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</si>
  <si>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</si>
  <si>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</si>
  <si>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</si>
  <si>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</si>
  <si>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</si>
  <si>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</si>
  <si>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</si>
  <si>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</si>
  <si>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</si>
  <si>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</si>
  <si>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</si>
  <si>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</si>
  <si>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</si>
  <si>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</si>
  <si>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</si>
  <si>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</si>
  <si>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</si>
  <si>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</si>
  <si>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</si>
  <si>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</si>
  <si>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</si>
  <si>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</si>
  <si>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</si>
  <si>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</si>
  <si>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</si>
  <si>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</si>
  <si>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</si>
  <si>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</si>
  <si>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</si>
  <si>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</si>
  <si>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</si>
  <si>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</si>
  <si>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</si>
  <si>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</si>
  <si>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</si>
  <si>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</si>
  <si>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</si>
  <si>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</si>
  <si>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</si>
  <si>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</si>
  <si>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</si>
  <si>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</si>
  <si>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</si>
  <si>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</si>
  <si>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</si>
  <si>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</si>
  <si>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</si>
  <si>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</si>
  <si>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</si>
  <si>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</si>
  <si>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</si>
  <si>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</si>
  <si>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</si>
  <si>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</si>
  <si>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</si>
  <si>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</si>
  <si>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</si>
  <si>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</si>
  <si>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</si>
  <si>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</si>
  <si>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</si>
  <si>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</si>
  <si>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</si>
  <si>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</si>
  <si>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</si>
  <si>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</si>
  <si>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</si>
  <si>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</si>
  <si>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</si>
  <si>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</si>
  <si>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</si>
  <si>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</si>
  <si>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</si>
  <si>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</si>
  <si>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</si>
  <si>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</si>
  <si>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</si>
  <si>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</si>
  <si>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</si>
  <si>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</si>
  <si>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</si>
  <si>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</si>
  <si>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</si>
  <si>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</si>
  <si>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</si>
  <si>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</si>
  <si>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</si>
  <si>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</si>
  <si>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</si>
  <si>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</si>
  <si>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</si>
  <si>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</si>
  <si>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</si>
  <si>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</si>
  <si>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</si>
  <si>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</si>
  <si>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</si>
  <si>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</si>
  <si>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</si>
  <si>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</si>
  <si>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</si>
  <si>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</si>
  <si>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</si>
  <si>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</si>
  <si>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</si>
  <si>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</si>
  <si>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</si>
  <si>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</si>
  <si>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</si>
  <si>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</si>
  <si>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</si>
  <si>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</si>
  <si>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</si>
  <si>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</si>
  <si>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</si>
  <si>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</si>
  <si>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</si>
  <si>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</si>
  <si>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</si>
  <si>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</si>
  <si>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</si>
  <si>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</si>
  <si>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</si>
  <si>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</si>
  <si>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</si>
  <si>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</si>
  <si>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</si>
  <si>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</si>
  <si>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</si>
  <si>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</si>
  <si>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</si>
  <si>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</si>
  <si>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</si>
  <si>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</si>
  <si>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</si>
  <si>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</si>
  <si>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</si>
  <si>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</si>
  <si>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</si>
  <si>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</si>
  <si>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</si>
  <si>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</si>
  <si>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</si>
  <si>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</si>
  <si>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</si>
  <si>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</si>
  <si>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</si>
  <si>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</si>
  <si>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</si>
  <si>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</si>
  <si>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</si>
  <si>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</si>
  <si>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</si>
  <si>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</si>
  <si>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</si>
  <si>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</si>
  <si>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</si>
  <si>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</si>
  <si>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</si>
  <si>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</si>
  <si>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</si>
  <si>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</si>
  <si>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</si>
  <si>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</si>
  <si>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</si>
  <si>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</si>
  <si>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</si>
  <si>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</si>
  <si>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</si>
  <si>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</si>
  <si>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</si>
  <si>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</si>
  <si>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</si>
  <si>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</si>
  <si>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</si>
  <si>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</si>
  <si>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</si>
  <si>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</si>
  <si>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</si>
  <si>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</si>
  <si>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</si>
  <si>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</si>
  <si>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</si>
  <si>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</si>
  <si>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</si>
  <si>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</si>
  <si>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</si>
  <si>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</si>
  <si>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</si>
  <si>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</si>
  <si>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</si>
  <si>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</si>
  <si>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</si>
  <si>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</si>
  <si>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</si>
  <si>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</si>
  <si>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</si>
  <si>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</si>
  <si>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</si>
  <si>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</si>
  <si>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</si>
  <si>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</si>
  <si>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</si>
  <si>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</si>
  <si>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</si>
  <si>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</si>
  <si>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</si>
  <si>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</si>
  <si>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</si>
  <si>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</si>
  <si>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</si>
  <si>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</si>
  <si>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</si>
  <si>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</si>
  <si>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</si>
  <si>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</si>
  <si>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</si>
  <si>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</si>
  <si>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</si>
  <si>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</si>
  <si>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</si>
  <si>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</si>
  <si>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</si>
  <si>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</si>
  <si>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</si>
  <si>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</si>
  <si>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</si>
  <si>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</si>
  <si>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</si>
  <si>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</si>
  <si>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</si>
  <si>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</si>
  <si>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</si>
  <si>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</si>
  <si>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</si>
  <si>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</si>
  <si>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</si>
  <si>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</si>
  <si>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</si>
  <si>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</si>
  <si>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</si>
  <si>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</si>
  <si>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</si>
  <si>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</si>
  <si>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</si>
  <si>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</si>
  <si>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</si>
  <si>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</si>
  <si>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</si>
  <si>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</si>
  <si>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</si>
  <si>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</si>
  <si>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</si>
  <si>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</si>
  <si>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</si>
  <si>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</si>
  <si>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</si>
  <si>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</si>
  <si>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</si>
  <si>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</si>
  <si>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</si>
  <si>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</si>
  <si>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</si>
  <si>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</si>
  <si>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</si>
  <si>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</si>
  <si>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</si>
  <si>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</si>
  <si>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</si>
  <si>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</si>
  <si>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</si>
  <si>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</si>
  <si>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</si>
  <si>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</si>
  <si>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</si>
  <si>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</si>
  <si>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</si>
  <si>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</si>
  <si>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</si>
  <si>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</si>
  <si>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</si>
  <si>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</si>
  <si>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</si>
  <si>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</si>
  <si>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</si>
  <si>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</si>
  <si>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</si>
  <si>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</si>
  <si>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</si>
  <si>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</si>
  <si>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</si>
  <si>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</si>
  <si>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</si>
  <si>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</si>
  <si>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</si>
  <si>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</si>
  <si>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</si>
  <si>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</si>
  <si>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</si>
  <si>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</si>
  <si>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</si>
  <si>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</si>
  <si>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</si>
  <si>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</si>
  <si>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</si>
  <si>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</si>
  <si>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</si>
  <si>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</si>
  <si>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</si>
  <si>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</si>
  <si>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</si>
  <si>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</si>
  <si>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</si>
  <si>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</si>
  <si>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</si>
  <si>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</si>
  <si>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</si>
  <si>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</si>
  <si>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</si>
  <si>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</si>
  <si>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</si>
  <si>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</si>
  <si>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</si>
  <si>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</si>
  <si>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</si>
  <si>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</si>
  <si>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</si>
  <si>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</si>
  <si>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</si>
  <si>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</si>
  <si>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</si>
  <si>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</si>
  <si>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</si>
  <si>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</si>
  <si>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</si>
  <si>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</si>
  <si>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</si>
  <si>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</si>
  <si>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</si>
  <si>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</si>
  <si>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</si>
  <si>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</si>
  <si>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</si>
  <si>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</si>
  <si>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</si>
  <si>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</si>
  <si>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</si>
  <si>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</si>
  <si>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</si>
  <si>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</si>
  <si>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</si>
  <si>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</si>
  <si>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</si>
  <si>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</si>
  <si>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</si>
  <si>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</si>
  <si>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</si>
  <si>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</si>
  <si>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</si>
  <si>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</si>
  <si>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</si>
  <si>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</si>
  <si>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</si>
  <si>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</si>
  <si>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</si>
  <si>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</si>
  <si>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</si>
  <si>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</si>
  <si>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</si>
  <si>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</si>
  <si>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</si>
  <si>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</si>
  <si>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</si>
  <si>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</si>
  <si>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</si>
  <si>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</si>
  <si>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</si>
  <si>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</si>
  <si>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</si>
  <si>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</si>
  <si>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</si>
  <si>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</si>
  <si>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</si>
  <si>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</si>
  <si>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</si>
  <si>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</si>
  <si>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</si>
  <si>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</si>
  <si>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</si>
  <si>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</si>
  <si>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</si>
  <si>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</si>
  <si>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</si>
  <si>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</si>
  <si>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</si>
  <si>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</si>
  <si>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</si>
  <si>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</si>
  <si>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</si>
  <si>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</si>
  <si>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</si>
  <si>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</si>
  <si>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</si>
  <si>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</si>
  <si>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</si>
  <si>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</si>
  <si>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</si>
  <si>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</si>
  <si>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</si>
  <si>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</si>
  <si>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</si>
  <si>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</si>
  <si>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</si>
  <si>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</si>
  <si>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</si>
  <si>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</si>
  <si>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</si>
  <si>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</si>
  <si>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</si>
  <si>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</si>
  <si>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</si>
  <si>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</si>
  <si>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</si>
  <si>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</si>
  <si>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</si>
  <si>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</si>
  <si>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</si>
  <si>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</si>
  <si>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</si>
  <si>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</si>
  <si>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</si>
  <si>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</si>
  <si>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</si>
  <si>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</si>
  <si>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</si>
  <si>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</si>
  <si>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</si>
  <si>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</si>
  <si>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</si>
  <si>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</si>
  <si>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</si>
  <si>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</si>
  <si>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</si>
  <si>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</si>
  <si>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</si>
  <si>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</si>
  <si>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</si>
  <si>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</si>
  <si>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</si>
  <si>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</si>
  <si>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</si>
  <si>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</si>
  <si>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</si>
  <si>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</si>
  <si>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</si>
  <si>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</si>
  <si>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</si>
  <si>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</si>
  <si>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</si>
  <si>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</si>
  <si>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</si>
  <si>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</si>
  <si>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</si>
  <si>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</si>
  <si>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</si>
  <si>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</si>
  <si>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</si>
  <si>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</si>
  <si>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</si>
  <si>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</si>
  <si>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</si>
  <si>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</si>
  <si>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</si>
  <si>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</si>
  <si>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</si>
  <si>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</si>
  <si>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</si>
  <si>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</si>
  <si>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</si>
  <si>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</si>
  <si>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</si>
  <si>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</si>
  <si>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</si>
  <si>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</si>
  <si>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</si>
  <si>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</si>
  <si>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</si>
  <si>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</si>
  <si>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</si>
  <si>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</si>
  <si>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</si>
  <si>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</si>
  <si>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</si>
  <si>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</si>
  <si>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</si>
  <si>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</si>
  <si>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</si>
  <si>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</si>
  <si>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</si>
  <si>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</si>
  <si>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</si>
  <si>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</si>
  <si>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</si>
  <si>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</si>
  <si>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</si>
  <si>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</si>
  <si>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</si>
  <si>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</si>
  <si>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</si>
  <si>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</si>
  <si>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</si>
  <si>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</si>
  <si>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</si>
  <si>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</si>
  <si>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</si>
  <si>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</si>
  <si>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</si>
  <si>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</si>
  <si>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</si>
  <si>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</si>
  <si>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</si>
  <si>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</si>
  <si>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</si>
  <si>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</si>
  <si>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</si>
  <si>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</si>
  <si>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</si>
  <si>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</si>
  <si>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</si>
  <si>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</si>
  <si>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</si>
  <si>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</si>
  <si>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</si>
  <si>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</si>
  <si>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</si>
  <si>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</si>
  <si>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</si>
  <si>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</si>
  <si>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</si>
  <si>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</si>
  <si>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</si>
  <si>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</si>
  <si>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</si>
  <si>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</si>
  <si>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</si>
  <si>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</si>
  <si>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</si>
  <si>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</si>
  <si>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</si>
  <si>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</si>
  <si>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</si>
  <si>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</si>
  <si>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</si>
  <si>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</si>
  <si>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</si>
  <si>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</si>
  <si>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</si>
  <si>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</si>
  <si>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</si>
  <si>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</si>
  <si>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</si>
  <si>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</si>
  <si>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</si>
  <si>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</si>
  <si>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</si>
  <si>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</si>
  <si>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</si>
  <si>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</si>
  <si>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</si>
  <si>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</si>
  <si>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</si>
  <si>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</si>
  <si>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</si>
  <si>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</si>
  <si>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</si>
  <si>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</si>
  <si>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</si>
  <si>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</si>
  <si>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</si>
  <si>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</si>
  <si>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</si>
  <si>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</si>
  <si>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</si>
  <si>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</si>
  <si>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</si>
  <si>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</si>
  <si>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</si>
  <si>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</si>
  <si>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</si>
  <si>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</si>
  <si>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</si>
  <si>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</si>
  <si>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</si>
  <si>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</si>
  <si>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</si>
  <si>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</si>
  <si>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</si>
  <si>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</si>
  <si>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</si>
  <si>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</si>
  <si>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</si>
  <si>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</si>
  <si>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</si>
  <si>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</si>
  <si>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</si>
  <si>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</si>
  <si>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</si>
  <si>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</si>
  <si>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</si>
  <si>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</si>
  <si>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</si>
  <si>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</si>
  <si>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</si>
  <si>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</si>
  <si>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</si>
  <si>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</si>
  <si>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</si>
  <si>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</si>
  <si>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</si>
  <si>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</si>
  <si>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</si>
  <si>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</si>
  <si>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</si>
  <si>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</si>
  <si>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</si>
  <si>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</si>
  <si>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</si>
  <si>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</si>
  <si>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</si>
  <si>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</si>
  <si>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</si>
  <si>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</si>
  <si>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</si>
  <si>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</si>
  <si>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</si>
  <si>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</si>
  <si>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</si>
  <si>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</si>
  <si>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</si>
  <si>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</si>
  <si>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</si>
  <si>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</si>
  <si>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</si>
  <si>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</si>
  <si>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</si>
  <si>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</si>
  <si>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</si>
  <si>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</si>
  <si>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</si>
  <si>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</si>
  <si>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</si>
  <si>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</si>
  <si>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</si>
  <si>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</si>
  <si>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</si>
  <si>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</si>
  <si>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</si>
  <si>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</si>
  <si>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</si>
  <si>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</si>
  <si>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</si>
  <si>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</si>
  <si>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</si>
  <si>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</si>
  <si>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</si>
  <si>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</si>
  <si>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</si>
  <si>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</si>
  <si>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</si>
  <si>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</si>
  <si>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</si>
  <si>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</si>
  <si>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</si>
  <si>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</si>
  <si>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</si>
  <si>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</si>
  <si>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</si>
  <si>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</si>
  <si>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</si>
  <si>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</si>
  <si>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</si>
  <si>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</si>
  <si>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</si>
  <si>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</si>
  <si>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</si>
  <si>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</si>
  <si>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</si>
  <si>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</si>
  <si>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</si>
  <si>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</si>
  <si>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</si>
  <si>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</si>
  <si>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</si>
  <si>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</si>
  <si>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</si>
  <si>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</si>
  <si>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</si>
  <si>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</si>
  <si>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</si>
  <si>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</si>
  <si>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</si>
  <si>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</si>
  <si>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</si>
  <si>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</si>
  <si>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</si>
  <si>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</si>
  <si>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</si>
  <si>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</si>
  <si>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</si>
  <si>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</si>
  <si>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</si>
  <si>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</si>
  <si>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</si>
  <si>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</si>
  <si>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</si>
  <si>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</si>
  <si>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</si>
  <si>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</si>
  <si>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</si>
  <si>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</si>
  <si>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</si>
  <si>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</si>
  <si>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</si>
  <si>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</si>
  <si>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</si>
  <si>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</si>
  <si>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</si>
  <si>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</si>
  <si>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</si>
  <si>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</si>
  <si>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</si>
  <si>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</si>
  <si>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</si>
  <si>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</si>
  <si>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</si>
  <si>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</si>
  <si>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</si>
  <si>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</si>
  <si>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</si>
  <si>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</si>
  <si>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</si>
  <si>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</si>
  <si>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</si>
  <si>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</si>
  <si>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</si>
  <si>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</si>
  <si>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</si>
  <si>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</si>
  <si>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</si>
  <si>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</si>
  <si>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</si>
  <si>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</si>
  <si>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</si>
  <si>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</si>
  <si>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</si>
  <si>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</si>
  <si>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</si>
  <si>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</si>
  <si>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</si>
  <si>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</si>
  <si>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</si>
  <si>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</si>
  <si>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</si>
  <si>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</si>
  <si>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</si>
  <si>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</si>
  <si>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</si>
  <si>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</si>
  <si>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</si>
  <si>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</si>
  <si>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</si>
  <si>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</si>
  <si>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</si>
  <si>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</si>
  <si>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</si>
  <si>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</si>
  <si>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</si>
  <si>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</si>
  <si>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</si>
  <si>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</si>
  <si>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</si>
  <si>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</si>
  <si>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</si>
  <si>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</si>
  <si>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</si>
  <si>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</si>
  <si>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</si>
  <si>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</si>
  <si>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</si>
  <si>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</si>
  <si>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</si>
  <si>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</si>
  <si>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</si>
  <si>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</si>
  <si>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</si>
  <si>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</si>
  <si>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</si>
  <si>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</si>
  <si>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</si>
  <si>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</si>
  <si>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</si>
  <si>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</si>
  <si>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</si>
  <si>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</si>
  <si>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</si>
  <si>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</si>
  <si>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</si>
  <si>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</si>
  <si>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</si>
  <si>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</si>
  <si>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</si>
  <si>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</si>
  <si>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</si>
  <si>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</si>
  <si>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</si>
  <si>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</si>
  <si>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</si>
  <si>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</si>
  <si>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</si>
  <si>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</si>
  <si>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</si>
  <si>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</si>
  <si>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</si>
  <si>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</si>
  <si>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</si>
  <si>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</si>
  <si>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</si>
  <si>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</si>
  <si>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</si>
  <si>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</si>
  <si>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</si>
  <si>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</si>
  <si>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</si>
  <si>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</si>
  <si>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</si>
  <si>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</si>
  <si>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</si>
  <si>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</si>
  <si>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</si>
  <si>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</si>
  <si>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</si>
  <si>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</si>
  <si>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</si>
  <si>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</si>
  <si>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</si>
  <si>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</si>
  <si>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</si>
  <si>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</si>
  <si>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</si>
  <si>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</si>
  <si>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</si>
  <si>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</si>
  <si>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</si>
  <si>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</si>
  <si>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</si>
  <si>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</si>
  <si>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</si>
  <si>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</si>
  <si>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</si>
  <si>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</si>
  <si>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</si>
  <si>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</si>
  <si>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</si>
  <si>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</si>
  <si>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</si>
  <si>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</si>
  <si>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</si>
  <si>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</si>
  <si>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</si>
  <si>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</si>
  <si>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</si>
  <si>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</si>
  <si>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</si>
  <si>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</si>
  <si>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</si>
  <si>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</si>
  <si>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</si>
  <si>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</si>
  <si>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</si>
  <si>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</si>
  <si>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</si>
  <si>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</si>
  <si>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</si>
  <si>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</si>
  <si>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</si>
  <si>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</si>
  <si>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</si>
  <si>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</si>
  <si>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</si>
  <si>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</si>
  <si>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</si>
  <si>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</si>
  <si>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</si>
  <si>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</si>
  <si>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</si>
  <si>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</si>
  <si>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</si>
  <si>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</si>
  <si>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</si>
  <si>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</si>
  <si>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</si>
  <si>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</si>
  <si>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</si>
  <si>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</si>
  <si>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</si>
  <si>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</si>
  <si>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</si>
  <si>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</si>
  <si>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</si>
  <si>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</si>
  <si>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</si>
  <si>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</si>
  <si>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</si>
  <si>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</si>
  <si>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</si>
  <si>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</si>
  <si>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</si>
  <si>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</si>
  <si>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</si>
  <si>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</si>
  <si>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</si>
  <si>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</si>
  <si>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</si>
  <si>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</si>
  <si>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</si>
  <si>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</si>
  <si>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</si>
  <si>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</si>
  <si>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</si>
  <si>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</si>
  <si>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</si>
  <si>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</si>
  <si>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</si>
  <si>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</si>
  <si>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</si>
  <si>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</si>
  <si>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</si>
  <si>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</si>
  <si>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</si>
  <si>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</si>
  <si>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</si>
  <si>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</si>
  <si>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</si>
  <si>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</si>
  <si>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</si>
  <si>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</si>
  <si>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</si>
  <si>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</si>
  <si>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</si>
  <si>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</si>
  <si>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</si>
  <si>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</si>
  <si>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</si>
  <si>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</si>
  <si>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</si>
  <si>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</si>
  <si>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</si>
  <si>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</si>
  <si>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</si>
  <si>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</si>
  <si>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</si>
  <si>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</si>
  <si>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</si>
  <si>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</si>
  <si>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</si>
  <si>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</si>
  <si>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</si>
  <si>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</si>
  <si>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</si>
  <si>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</si>
  <si>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</si>
  <si>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</si>
  <si>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</si>
  <si>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</si>
  <si>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</si>
  <si>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</si>
  <si>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</si>
  <si>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</si>
  <si>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</si>
  <si>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</si>
  <si>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</si>
  <si>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</si>
  <si>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</si>
  <si>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</si>
  <si>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</si>
  <si>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</si>
  <si>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</si>
  <si>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</si>
  <si>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</si>
  <si>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</si>
  <si>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</si>
  <si>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</si>
  <si>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</si>
  <si>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</si>
  <si>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</si>
  <si>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</si>
  <si>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</si>
  <si>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</si>
  <si>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</si>
  <si>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</si>
  <si>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</si>
  <si>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</si>
  <si>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</si>
  <si>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</si>
  <si>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</si>
  <si>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</si>
  <si>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</si>
  <si>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</si>
  <si>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</si>
  <si>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</si>
  <si>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</si>
  <si>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</si>
  <si>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</si>
  <si>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</si>
  <si>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</si>
  <si>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</si>
  <si>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</si>
  <si>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</si>
  <si>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</si>
  <si>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</si>
  <si>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</si>
  <si>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</si>
  <si>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</si>
  <si>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</si>
  <si>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</si>
  <si>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</si>
  <si>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</si>
  <si>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</si>
  <si>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</si>
  <si>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</si>
  <si>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</si>
  <si>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</si>
  <si>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</si>
  <si>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</si>
  <si>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</si>
  <si>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</si>
  <si>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</si>
  <si>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</si>
  <si>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</si>
  <si>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</si>
  <si>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</si>
  <si>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</si>
  <si>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</si>
  <si>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</si>
  <si>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</si>
  <si>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</si>
  <si>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</si>
  <si>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</si>
  <si>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</si>
  <si>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</si>
  <si>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</si>
  <si>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</si>
  <si>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</si>
  <si>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</si>
  <si>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</si>
  <si>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</si>
  <si>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</si>
  <si>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</si>
  <si>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</si>
  <si>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</si>
  <si>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</si>
  <si>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</si>
  <si>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</si>
  <si>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</si>
  <si>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</si>
  <si>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</si>
  <si>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</si>
  <si>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</si>
  <si>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</si>
  <si>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</si>
  <si>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</si>
  <si>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</si>
  <si>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</si>
  <si>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</si>
  <si>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</si>
  <si>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</si>
  <si>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</si>
  <si>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</si>
  <si>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</si>
  <si>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</si>
  <si>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</si>
  <si>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</si>
  <si>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</si>
  <si>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</si>
  <si>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</si>
  <si>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</si>
  <si>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</si>
  <si>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</si>
  <si>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</si>
  <si>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</si>
  <si>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</si>
  <si>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</si>
  <si>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</si>
  <si>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</si>
  <si>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</si>
  <si>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</si>
  <si>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</si>
  <si>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</si>
  <si>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</si>
  <si>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</si>
  <si>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</si>
  <si>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</si>
  <si>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</si>
  <si>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</si>
  <si>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</si>
  <si>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</si>
  <si>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</si>
  <si>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</si>
  <si>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</si>
  <si>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</si>
  <si>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</si>
  <si>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</si>
  <si>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</si>
  <si>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</si>
  <si>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</si>
  <si>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</si>
  <si>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</si>
  <si>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</si>
  <si>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</si>
  <si>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</si>
  <si>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</si>
  <si>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</si>
  <si>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</si>
  <si>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</si>
  <si>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</si>
  <si>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</si>
  <si>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</si>
  <si>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</si>
  <si>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</si>
  <si>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</si>
  <si>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</si>
  <si>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</si>
  <si>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</si>
  <si>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</si>
  <si>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</si>
  <si>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</si>
  <si>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</si>
  <si>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</si>
  <si>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</si>
  <si>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</si>
  <si>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</si>
  <si>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</si>
  <si>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</si>
  <si>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</si>
  <si>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</si>
  <si>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</si>
  <si>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</si>
  <si>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</si>
  <si>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</si>
  <si>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</si>
  <si>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</si>
  <si>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</si>
  <si>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</si>
  <si>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</si>
  <si>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</si>
  <si>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</si>
  <si>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</si>
  <si>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</si>
  <si>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</si>
  <si>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</si>
  <si>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</si>
  <si>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</si>
  <si>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</si>
  <si>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</si>
  <si>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</si>
  <si>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</si>
  <si>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</si>
  <si>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</si>
  <si>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</si>
  <si>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</si>
  <si>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</si>
  <si>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</si>
  <si>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</si>
  <si>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</si>
  <si>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</si>
  <si>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</si>
  <si>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</si>
  <si>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</si>
  <si>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</si>
  <si>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</si>
  <si>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</si>
  <si>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</si>
  <si>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</si>
  <si>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</si>
  <si>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</si>
  <si>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</si>
  <si>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</si>
  <si>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</si>
  <si>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</si>
  <si>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</si>
  <si>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</si>
  <si>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</si>
  <si>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</si>
  <si>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</si>
  <si>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</si>
  <si>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</si>
  <si>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</si>
  <si>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</si>
  <si>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</si>
  <si>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</si>
  <si>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</si>
  <si>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</si>
  <si>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</si>
  <si>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</si>
  <si>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</si>
  <si>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</si>
  <si>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</si>
  <si>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</si>
  <si>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</si>
  <si>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</si>
  <si>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</si>
  <si>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</si>
  <si>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</si>
  <si>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</si>
  <si>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</si>
  <si>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</si>
  <si>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</si>
  <si>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</si>
  <si>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</si>
  <si>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</si>
  <si>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</si>
  <si>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</si>
  <si>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</si>
  <si>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</si>
  <si>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</si>
  <si>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</si>
  <si>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</si>
  <si>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</si>
  <si>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</si>
  <si>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</si>
  <si>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</si>
  <si>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</si>
  <si>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</si>
  <si>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</si>
  <si>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</si>
  <si>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</si>
  <si>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</si>
  <si>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</si>
  <si>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</si>
  <si>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</si>
  <si>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</si>
  <si>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</si>
  <si>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</si>
  <si>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</si>
  <si>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</si>
  <si>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</si>
  <si>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</si>
  <si>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</si>
  <si>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</si>
  <si>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</si>
  <si>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</si>
  <si>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</si>
  <si>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</si>
  <si>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</si>
  <si>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</si>
  <si>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</si>
  <si>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</si>
  <si>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</si>
  <si>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</si>
  <si>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</si>
  <si>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</si>
  <si>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</si>
  <si>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</si>
  <si>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</si>
  <si>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</si>
  <si>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</si>
  <si>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</si>
  <si>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</si>
  <si>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</si>
  <si>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</si>
  <si>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</si>
  <si>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</si>
  <si>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</si>
  <si>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</si>
  <si>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</si>
  <si>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</si>
  <si>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</si>
  <si>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</si>
  <si>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</si>
  <si>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</si>
  <si>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</si>
  <si>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</si>
  <si>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</si>
  <si>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</si>
  <si>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</si>
  <si>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</si>
  <si>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</si>
  <si>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</si>
  <si>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</si>
  <si>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</si>
  <si>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</si>
  <si>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</si>
  <si>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</si>
  <si>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</si>
  <si>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</si>
  <si>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</si>
  <si>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</si>
  <si>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</si>
  <si>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</si>
  <si>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</si>
  <si>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</si>
  <si>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</si>
  <si>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</si>
  <si>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</si>
  <si>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</si>
  <si>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</si>
  <si>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</si>
  <si>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</si>
  <si>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</si>
  <si>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</si>
  <si>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</si>
  <si>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</si>
  <si>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</si>
  <si>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</si>
  <si>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</si>
  <si>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</si>
  <si>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</si>
  <si>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</si>
  <si>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</si>
  <si>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</si>
  <si>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</si>
  <si>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</si>
  <si>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</si>
  <si>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</si>
  <si>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</si>
  <si>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</si>
  <si>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</si>
  <si>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</si>
  <si>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</si>
  <si>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</si>
  <si>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</si>
  <si>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</si>
  <si>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</si>
  <si>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</si>
  <si>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</si>
  <si>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</si>
  <si>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</si>
  <si>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</si>
  <si>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</si>
  <si>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</si>
  <si>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</si>
  <si>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</si>
  <si>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</si>
  <si>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</si>
  <si>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</si>
  <si>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</si>
  <si>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</si>
  <si>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</si>
  <si>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</si>
  <si>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</si>
  <si>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</si>
  <si>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</si>
  <si>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</si>
  <si>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</si>
  <si>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</si>
  <si>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</si>
  <si>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</si>
  <si>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</si>
  <si>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</si>
  <si>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</si>
  <si>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</si>
  <si>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</si>
  <si>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</si>
  <si>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</si>
  <si>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</si>
  <si>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</si>
  <si>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</si>
  <si>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</si>
  <si>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</si>
  <si>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</si>
  <si>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</si>
  <si>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</si>
  <si>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</si>
  <si>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</si>
  <si>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</si>
  <si>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</si>
  <si>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</si>
  <si>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</si>
  <si>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</si>
  <si>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</si>
  <si>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</si>
  <si>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</si>
  <si>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</si>
  <si>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</si>
  <si>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</si>
  <si>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</si>
  <si>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</si>
  <si>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</si>
  <si>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</si>
  <si>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</si>
  <si>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</si>
  <si>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</si>
  <si>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</si>
  <si>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</si>
  <si>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</si>
  <si>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</si>
  <si>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</si>
  <si>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</si>
  <si>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</si>
  <si>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</si>
  <si>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</si>
  <si>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</si>
  <si>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</si>
  <si>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</si>
  <si>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</si>
  <si>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</si>
  <si>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</si>
  <si>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</si>
  <si>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</si>
  <si>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</si>
  <si>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</si>
  <si>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</si>
  <si>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</si>
  <si>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</si>
  <si>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</si>
  <si>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</si>
  <si>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</si>
  <si>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</si>
  <si>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</si>
  <si>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</si>
  <si>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</si>
  <si>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</si>
  <si>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</si>
  <si>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</si>
  <si>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</si>
  <si>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</si>
  <si>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</si>
  <si>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</si>
  <si>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</si>
  <si>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</si>
  <si>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</si>
  <si>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</si>
  <si>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</si>
  <si>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</si>
  <si>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</si>
  <si>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</si>
  <si>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</si>
  <si>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</si>
  <si>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</si>
  <si>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</si>
  <si>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</si>
  <si>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</si>
  <si>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</si>
  <si>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</si>
  <si>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</si>
  <si>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</si>
  <si>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</si>
  <si>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</si>
  <si>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</si>
  <si>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</si>
  <si>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</si>
  <si>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</si>
  <si>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</si>
  <si>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</si>
  <si>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</si>
  <si>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</si>
  <si>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</si>
  <si>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</si>
  <si>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</si>
  <si>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</si>
  <si>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</si>
  <si>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</si>
  <si>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</si>
  <si>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</si>
  <si>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</si>
  <si>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</si>
  <si>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</si>
  <si>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</si>
  <si>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</si>
  <si>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</si>
  <si>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</si>
  <si>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</si>
  <si>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</si>
  <si>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</si>
  <si>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</si>
  <si>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</si>
  <si>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</si>
  <si>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</si>
  <si>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</si>
  <si>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</si>
  <si>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</si>
  <si>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</si>
  <si>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</si>
  <si>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</si>
  <si>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</si>
  <si>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</si>
  <si>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</si>
  <si>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</si>
  <si>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</si>
  <si>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</si>
  <si>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</si>
  <si>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</si>
  <si>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</si>
  <si>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</si>
  <si>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</si>
  <si>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</si>
  <si>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</si>
  <si>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</si>
  <si>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</si>
  <si>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</si>
  <si>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</si>
  <si>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</si>
  <si>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</si>
  <si>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</si>
  <si>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</si>
  <si>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</si>
  <si>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</si>
  <si>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</si>
  <si>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</si>
  <si>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</si>
  <si>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</si>
  <si>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</si>
  <si>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</si>
  <si>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</si>
  <si>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</si>
  <si>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</si>
  <si>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</si>
  <si>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</si>
  <si>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</si>
  <si>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</si>
  <si>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</si>
  <si>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</si>
  <si>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</si>
  <si>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</si>
  <si>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</si>
  <si>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</si>
  <si>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</si>
  <si>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</si>
  <si>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</si>
  <si>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</si>
  <si>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</si>
  <si>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</si>
  <si>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</si>
  <si>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</si>
  <si>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</si>
  <si>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</si>
  <si>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</si>
  <si>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</si>
  <si>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</si>
  <si>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</si>
  <si>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</si>
  <si>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</si>
  <si>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</si>
  <si>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</si>
  <si>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</si>
  <si>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</si>
  <si>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</si>
  <si>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</si>
  <si>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</si>
  <si>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</si>
  <si>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</si>
  <si>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</si>
  <si>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</si>
  <si>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</si>
  <si>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</si>
  <si>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</si>
  <si>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</si>
  <si>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</si>
  <si>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</si>
  <si>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</si>
  <si>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</si>
  <si>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</si>
  <si>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</si>
  <si>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</si>
  <si>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</si>
  <si>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</si>
  <si>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</si>
  <si>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</si>
  <si>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</si>
  <si>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</si>
  <si>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</si>
  <si>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</si>
  <si>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</si>
  <si>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</si>
  <si>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</si>
  <si>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</si>
  <si>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</si>
  <si>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</si>
  <si>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</si>
  <si>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</si>
  <si>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</si>
  <si>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</si>
  <si>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</si>
  <si>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</si>
  <si>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</si>
  <si>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</si>
  <si>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</si>
  <si>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</si>
  <si>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</si>
  <si>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</si>
  <si>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</si>
  <si>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</si>
  <si>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</si>
  <si>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</si>
  <si>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</si>
  <si>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</si>
  <si>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</si>
  <si>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</si>
  <si>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</si>
  <si>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</si>
  <si>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</si>
  <si>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</si>
  <si>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</si>
  <si>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</si>
  <si>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</si>
  <si>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</si>
  <si>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</si>
  <si>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</si>
  <si>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</si>
  <si>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</si>
  <si>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</si>
  <si>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</si>
  <si>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</si>
  <si>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</si>
  <si>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</si>
  <si>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</si>
  <si>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</si>
  <si>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</si>
  <si>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</si>
  <si>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</si>
  <si>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</si>
  <si>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</si>
  <si>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</si>
  <si>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</si>
  <si>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</si>
  <si>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</si>
  <si>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</si>
  <si>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</si>
  <si>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</si>
  <si>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</si>
  <si>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</si>
  <si>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</si>
  <si>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</si>
  <si>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</si>
  <si>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</si>
  <si>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</si>
  <si>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</si>
  <si>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</si>
  <si>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</si>
  <si>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</si>
  <si>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</si>
  <si>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</si>
  <si>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</si>
  <si>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</si>
  <si>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</si>
  <si>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</si>
  <si>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</si>
  <si>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</si>
  <si>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</si>
  <si>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</si>
  <si>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</si>
  <si>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</si>
  <si>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</si>
  <si>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</si>
  <si>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</si>
  <si>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</si>
  <si>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</si>
  <si>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</si>
  <si>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</si>
  <si>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</si>
  <si>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</si>
  <si>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</si>
  <si>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</si>
  <si>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</si>
  <si>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</si>
  <si>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</si>
  <si>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</si>
  <si>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</si>
  <si>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</si>
  <si>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</si>
  <si>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</si>
  <si>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</si>
  <si>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</si>
  <si>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</si>
  <si>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</si>
  <si>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</si>
  <si>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</si>
  <si>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</si>
  <si>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</si>
  <si>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</si>
  <si>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</si>
  <si>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</si>
  <si>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</si>
  <si>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</si>
  <si>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</si>
  <si>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</si>
  <si>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</si>
  <si>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</si>
  <si>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</si>
  <si>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</si>
  <si>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</si>
  <si>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</si>
  <si>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</si>
  <si>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</si>
  <si>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</si>
  <si>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</si>
  <si>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</si>
  <si>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</si>
  <si>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</si>
  <si>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</si>
  <si>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</si>
  <si>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</si>
  <si>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</si>
  <si>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</si>
  <si>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</si>
  <si>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</si>
  <si>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</si>
  <si>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</si>
  <si>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</si>
  <si>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</si>
  <si>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</si>
  <si>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</si>
  <si>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</si>
  <si>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</si>
  <si>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</si>
  <si>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</si>
  <si>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</si>
  <si>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</si>
  <si>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</si>
  <si>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</si>
  <si>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</si>
  <si>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</si>
  <si>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</si>
  <si>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</si>
  <si>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</si>
  <si>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</si>
  <si>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</si>
  <si>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</si>
  <si>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</si>
  <si>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</si>
  <si>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</si>
  <si>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</si>
  <si>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</si>
  <si>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</si>
  <si>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</si>
  <si>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</si>
  <si>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</si>
  <si>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</si>
  <si>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</si>
  <si>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</si>
  <si>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</si>
  <si>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</si>
  <si>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</si>
  <si>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</si>
  <si>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</si>
  <si>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</si>
  <si>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</si>
  <si>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</si>
  <si>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</si>
  <si>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</si>
  <si>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</si>
  <si>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</si>
  <si>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</si>
  <si>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</si>
  <si>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</si>
  <si>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</si>
  <si>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</si>
  <si>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</si>
  <si>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</si>
  <si>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</si>
  <si>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</si>
  <si>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</si>
  <si>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</si>
  <si>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</si>
  <si>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</si>
  <si>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</si>
  <si>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</si>
  <si>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</si>
  <si>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</si>
  <si>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</si>
  <si>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</si>
  <si>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</si>
  <si>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</si>
  <si>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</si>
  <si>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</si>
  <si>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</si>
  <si>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</si>
  <si>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</si>
  <si>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</si>
  <si>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</si>
  <si>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</si>
  <si>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</si>
  <si>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</si>
  <si>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</si>
  <si>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</si>
  <si>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</si>
  <si>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</si>
  <si>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</si>
  <si>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</si>
  <si>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</si>
  <si>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</si>
  <si>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</si>
  <si>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</si>
  <si>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</si>
  <si>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</si>
  <si>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</si>
  <si>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</si>
  <si>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</si>
  <si>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</si>
  <si>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</si>
  <si>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</si>
  <si>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</si>
  <si>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</si>
  <si>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</si>
  <si>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</si>
  <si>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</si>
  <si>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</si>
  <si>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</si>
  <si>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</si>
  <si>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</si>
  <si>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</si>
  <si>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</si>
  <si>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</si>
  <si>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</si>
  <si>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</si>
  <si>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</si>
  <si>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</si>
  <si>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</si>
  <si>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</si>
  <si>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</si>
  <si>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</si>
  <si>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</si>
  <si>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</si>
  <si>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</si>
  <si>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</si>
  <si>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</si>
  <si>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</si>
  <si>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</si>
  <si>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</si>
  <si>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</si>
  <si>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</si>
  <si>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</si>
  <si>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</si>
  <si>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</si>
  <si>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</si>
  <si>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</si>
  <si>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</si>
  <si>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</si>
  <si>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</si>
  <si>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</si>
  <si>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</si>
  <si>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</si>
  <si>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</si>
  <si>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</si>
  <si>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</si>
  <si>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</si>
  <si>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</si>
  <si>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</si>
  <si>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</si>
  <si>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</si>
  <si>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</si>
  <si>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</si>
  <si>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</si>
  <si>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</si>
  <si>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</si>
  <si>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</si>
  <si>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</si>
  <si>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</si>
  <si>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</si>
  <si>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</si>
  <si>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</si>
  <si>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</si>
  <si>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</si>
  <si>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</si>
  <si>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</si>
  <si>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</si>
  <si>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</si>
  <si>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</si>
  <si>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</si>
  <si>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</si>
  <si>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</si>
  <si>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</si>
  <si>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</si>
  <si>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</si>
  <si>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</si>
  <si>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</si>
  <si>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</si>
  <si>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</si>
  <si>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</si>
  <si>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</si>
  <si>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</si>
  <si>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</si>
  <si>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</si>
  <si>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</si>
  <si>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</si>
  <si>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</si>
  <si>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</si>
  <si>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</si>
  <si>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</si>
  <si>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</si>
  <si>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</si>
  <si>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</si>
  <si>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</si>
  <si>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</si>
  <si>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</si>
  <si>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</si>
  <si>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</si>
  <si>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</si>
  <si>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</si>
  <si>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</si>
  <si>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</si>
  <si>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</si>
  <si>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</si>
  <si>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</si>
  <si>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</si>
  <si>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</si>
  <si>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</si>
  <si>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</si>
  <si>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</si>
  <si>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</si>
  <si>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</si>
  <si>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</si>
  <si>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</si>
  <si>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</si>
  <si>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</si>
  <si>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</si>
  <si>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</si>
  <si>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</si>
  <si>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</si>
  <si>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</si>
  <si>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</si>
  <si>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</si>
  <si>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</si>
  <si>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</si>
  <si>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</si>
  <si>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</si>
  <si>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</si>
  <si>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</si>
  <si>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</si>
  <si>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</si>
  <si>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</si>
  <si>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</si>
  <si>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</si>
  <si>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</si>
  <si>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</si>
  <si>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</si>
  <si>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</si>
  <si>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</si>
  <si>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</si>
  <si>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</si>
  <si>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</si>
  <si>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</si>
  <si>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</si>
  <si>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</si>
  <si>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</si>
  <si>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</si>
  <si>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</si>
  <si>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</si>
  <si>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</si>
  <si>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</si>
  <si>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</si>
  <si>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</si>
  <si>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</si>
  <si>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</si>
  <si>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</si>
  <si>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</si>
  <si>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</si>
  <si>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</si>
  <si>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</si>
  <si>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</si>
  <si>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</si>
  <si>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</si>
  <si>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</si>
  <si>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</si>
  <si>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</si>
  <si>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</si>
  <si>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</si>
  <si>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</si>
  <si>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</si>
  <si>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</si>
  <si>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</si>
  <si>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</si>
  <si>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</si>
  <si>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</si>
  <si>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</si>
  <si>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</si>
  <si>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</si>
  <si>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</si>
  <si>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</si>
  <si>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</si>
  <si>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</si>
  <si>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</si>
  <si>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</si>
  <si>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</si>
  <si>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</si>
  <si>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</si>
  <si>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</si>
  <si>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</si>
  <si>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</si>
  <si>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</si>
  <si>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</si>
  <si>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</si>
  <si>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</si>
  <si>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</si>
  <si>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</si>
  <si>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</si>
  <si>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</si>
  <si>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</si>
  <si>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</si>
  <si>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</si>
  <si>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</si>
  <si>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</si>
  <si>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</si>
  <si>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</si>
  <si>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</si>
  <si>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</si>
  <si>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</si>
  <si>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</si>
  <si>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</si>
  <si>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</si>
  <si>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</si>
  <si>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</si>
  <si>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</si>
  <si>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</si>
  <si>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</si>
  <si>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</si>
  <si>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</si>
  <si>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</si>
  <si>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</si>
  <si>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</si>
  <si>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</si>
  <si>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</si>
  <si>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</si>
  <si>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</si>
  <si>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</si>
  <si>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</si>
  <si>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</si>
  <si>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</si>
  <si>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</si>
  <si>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</si>
  <si>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</si>
  <si>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</si>
  <si>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</si>
  <si>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</si>
  <si>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</si>
  <si>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</si>
  <si>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</si>
  <si>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</si>
  <si>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</si>
  <si>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</si>
  <si>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</si>
  <si>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</si>
  <si>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</si>
  <si>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</si>
  <si>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</si>
  <si>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</si>
  <si>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</si>
  <si>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</si>
  <si>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</si>
  <si>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</si>
  <si>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</si>
  <si>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</si>
  <si>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</si>
  <si>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</si>
  <si>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</si>
  <si>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</si>
  <si>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</si>
  <si>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</si>
  <si>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</si>
  <si>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</si>
  <si>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</si>
  <si>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</si>
  <si>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</si>
  <si>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</si>
  <si>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</si>
  <si>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</si>
  <si>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</si>
  <si>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</si>
  <si>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</si>
  <si>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</si>
  <si>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</si>
  <si>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</si>
  <si>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</si>
  <si>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</si>
  <si>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</si>
  <si>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</si>
  <si>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</si>
  <si>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</si>
  <si>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</si>
  <si>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</si>
  <si>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</si>
  <si>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</si>
  <si>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</si>
  <si>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</si>
  <si>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</si>
  <si>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</si>
  <si>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</si>
  <si>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</si>
  <si>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</si>
  <si>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</si>
  <si>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</si>
  <si>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</si>
  <si>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</si>
  <si>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</si>
  <si>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</si>
  <si>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</si>
  <si>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</si>
  <si>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</si>
  <si>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</si>
  <si>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</si>
  <si>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</si>
  <si>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</si>
  <si>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</si>
  <si>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</si>
  <si>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</si>
  <si>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</si>
  <si>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</si>
  <si>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</si>
  <si>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</si>
  <si>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</si>
  <si>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</si>
  <si>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</si>
  <si>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</si>
  <si>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</si>
  <si>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</si>
  <si>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</si>
  <si>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</si>
  <si>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</si>
  <si>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</si>
  <si>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</si>
  <si>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</si>
  <si>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</si>
  <si>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</si>
  <si>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</si>
  <si>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</si>
  <si>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</si>
  <si>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</si>
  <si>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</si>
  <si>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</si>
  <si>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</si>
  <si>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</si>
  <si>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</si>
  <si>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</si>
  <si>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</si>
  <si>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</si>
  <si>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</si>
  <si>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</si>
  <si>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</si>
  <si>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</si>
  <si>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</si>
  <si>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</si>
  <si>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</si>
  <si>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</si>
  <si>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</si>
  <si>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</si>
  <si>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</si>
  <si>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</si>
  <si>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</si>
  <si>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</si>
  <si>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</si>
  <si>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</si>
  <si>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</si>
  <si>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</si>
  <si>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</si>
  <si>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</si>
  <si>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</si>
  <si>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</si>
  <si>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</si>
  <si>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</si>
  <si>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</si>
  <si>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</si>
  <si>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</si>
  <si>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</si>
  <si>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</si>
  <si>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</si>
  <si>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</si>
  <si>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</si>
  <si>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</si>
  <si>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</si>
  <si>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</si>
  <si>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</si>
  <si>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</si>
  <si>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</si>
  <si>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</si>
  <si>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</si>
  <si>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</si>
  <si>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</si>
  <si>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</si>
  <si>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</si>
  <si>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</si>
  <si>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</si>
  <si>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</si>
  <si>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</si>
  <si>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</si>
  <si>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</si>
  <si>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</si>
  <si>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</si>
  <si>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</si>
  <si>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</si>
  <si>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</si>
  <si>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</si>
  <si>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</si>
  <si>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</si>
  <si>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</si>
  <si>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</si>
  <si>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</si>
  <si>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</si>
  <si>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</si>
  <si>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</si>
  <si>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</si>
  <si>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</si>
  <si>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</si>
  <si>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</si>
  <si>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</si>
  <si>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</si>
  <si>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</si>
  <si>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</si>
  <si>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</si>
  <si>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</si>
  <si>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</si>
  <si>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</si>
  <si>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</si>
  <si>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</si>
  <si>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</si>
  <si>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</si>
  <si>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</si>
  <si>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</si>
  <si>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</si>
  <si>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</si>
  <si>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</si>
  <si>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</si>
  <si>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</si>
  <si>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</si>
  <si>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</si>
  <si>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</si>
  <si>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</si>
  <si>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</si>
  <si>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</si>
  <si>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</si>
  <si>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</si>
  <si>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</si>
  <si>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</si>
  <si>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</si>
  <si>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</si>
  <si>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</si>
  <si>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</si>
  <si>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</si>
  <si>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</si>
  <si>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</si>
  <si>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</si>
  <si>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</si>
  <si>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</si>
  <si>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</si>
  <si>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</si>
  <si>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</si>
  <si>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</si>
  <si>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</si>
  <si>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</si>
  <si>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</si>
  <si>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</si>
  <si>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</si>
  <si>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</si>
  <si>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</si>
  <si>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</si>
  <si>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</si>
  <si>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</si>
  <si>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</si>
  <si>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</si>
  <si>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</si>
  <si>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</si>
  <si>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</si>
  <si>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</si>
  <si>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</si>
  <si>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</si>
  <si>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</si>
  <si>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</si>
  <si>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</si>
  <si>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</si>
  <si>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</si>
  <si>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</si>
  <si>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</si>
  <si>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</si>
  <si>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</si>
  <si>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</si>
  <si>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</si>
  <si>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</si>
  <si>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</si>
  <si>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</si>
  <si>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</si>
  <si>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</si>
  <si>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</si>
  <si>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</si>
  <si>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</si>
  <si>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</si>
  <si>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</si>
  <si>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</si>
  <si>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</si>
  <si>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</si>
  <si>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</si>
  <si>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</si>
  <si>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</si>
  <si>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</si>
  <si>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</si>
  <si>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</si>
  <si>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</si>
  <si>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</si>
  <si>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</si>
  <si>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</si>
  <si>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</si>
  <si>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</si>
  <si>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</si>
  <si>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</si>
  <si>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</si>
  <si>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</si>
  <si>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</si>
  <si>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</si>
  <si>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</si>
  <si>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</si>
  <si>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</si>
  <si>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</si>
  <si>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</si>
  <si>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</si>
  <si>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</si>
  <si>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</si>
  <si>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</si>
  <si>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</si>
  <si>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</si>
  <si>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</si>
  <si>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</si>
  <si>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</si>
  <si>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</si>
  <si>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</si>
  <si>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</si>
  <si>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</si>
  <si>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</si>
  <si>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</si>
  <si>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</si>
  <si>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</si>
  <si>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</si>
  <si>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</si>
  <si>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</si>
  <si>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</si>
  <si>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</si>
  <si>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</si>
  <si>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</si>
  <si>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</si>
  <si>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</si>
  <si>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</si>
  <si>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</si>
  <si>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</si>
  <si>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</si>
  <si>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</si>
  <si>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</si>
  <si>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</si>
  <si>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</si>
  <si>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</si>
  <si>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</si>
  <si>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</si>
  <si>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</si>
  <si>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</si>
  <si>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</si>
  <si>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</si>
  <si>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</si>
  <si>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</si>
  <si>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</si>
  <si>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</si>
  <si>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</si>
  <si>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</si>
  <si>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</si>
  <si>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</si>
  <si>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</si>
  <si>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</si>
  <si>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</si>
  <si>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</si>
  <si>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</si>
  <si>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</si>
  <si>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</si>
  <si>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</si>
  <si>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</si>
  <si>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</si>
  <si>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</si>
  <si>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</si>
  <si>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</si>
  <si>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</si>
  <si>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</si>
  <si>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</si>
  <si>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</si>
  <si>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</si>
  <si>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</si>
  <si>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</si>
  <si>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</si>
  <si>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</si>
  <si>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</si>
  <si>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</si>
  <si>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</si>
  <si>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</si>
  <si>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</si>
  <si>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</si>
  <si>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</si>
  <si>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</si>
  <si>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</si>
  <si>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</si>
  <si>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</si>
  <si>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</si>
  <si>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</si>
  <si>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</si>
  <si>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</si>
  <si>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</si>
  <si>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</si>
  <si>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</si>
  <si>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</si>
  <si>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</si>
  <si>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</si>
  <si>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</si>
  <si>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</si>
  <si>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</si>
  <si>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</si>
  <si>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</si>
  <si>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</si>
  <si>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</si>
  <si>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</si>
  <si>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</si>
  <si>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</si>
  <si>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</si>
  <si>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</si>
  <si>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</si>
  <si>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</si>
  <si>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</si>
  <si>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</si>
  <si>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</si>
  <si>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</si>
  <si>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</si>
  <si>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</si>
  <si>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</si>
  <si>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</si>
  <si>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</si>
  <si>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</si>
  <si>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</si>
  <si>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</si>
  <si>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</si>
  <si>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</si>
  <si>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</si>
  <si>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</si>
  <si>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</si>
  <si>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</si>
  <si>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</si>
  <si>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</si>
  <si>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</si>
  <si>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</si>
  <si>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</si>
  <si>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</si>
  <si>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</si>
  <si>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</si>
  <si>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</si>
  <si>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</si>
  <si>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</si>
  <si>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</si>
  <si>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</si>
  <si>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</si>
  <si>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</si>
  <si>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</si>
  <si>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</si>
  <si>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</si>
  <si>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</si>
  <si>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</si>
  <si>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</si>
  <si>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</si>
  <si>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</si>
  <si>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</si>
  <si>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</si>
  <si>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</si>
  <si>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</si>
  <si>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</si>
  <si>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</si>
  <si>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</si>
  <si>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</si>
  <si>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</si>
  <si>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</si>
  <si>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</si>
  <si>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</si>
  <si>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</si>
  <si>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</si>
  <si>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</si>
  <si>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</si>
  <si>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</si>
  <si>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</si>
  <si>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</si>
  <si>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</si>
  <si>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</si>
  <si>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</si>
  <si>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</si>
  <si>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</si>
  <si>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</si>
  <si>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</si>
  <si>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</si>
  <si>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</si>
  <si>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</si>
  <si>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</si>
  <si>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</si>
  <si>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</si>
  <si>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</si>
  <si>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</si>
  <si>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</si>
  <si>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</si>
  <si>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</si>
  <si>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</si>
  <si>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</si>
  <si>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</si>
  <si>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</si>
  <si>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</si>
  <si>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</si>
  <si>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</si>
  <si>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</si>
  <si>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</si>
  <si>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</si>
  <si>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</si>
  <si>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</si>
  <si>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</si>
  <si>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</si>
  <si>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</si>
  <si>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</si>
  <si>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</si>
  <si>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</si>
  <si>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</si>
  <si>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</si>
  <si>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</si>
  <si>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</si>
  <si>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</si>
  <si>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</si>
  <si>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</si>
  <si>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</si>
  <si>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</si>
  <si>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</si>
  <si>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</si>
  <si>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</si>
  <si>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</si>
  <si>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</si>
  <si>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</si>
  <si>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</si>
  <si>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</si>
  <si>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</si>
  <si>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</si>
  <si>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</si>
  <si>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</si>
  <si>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</si>
  <si>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</si>
  <si>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</si>
  <si>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</si>
  <si>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</si>
  <si>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</si>
  <si>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</si>
  <si>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</si>
  <si>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</si>
  <si>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</si>
  <si>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</si>
  <si>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</si>
  <si>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</si>
  <si>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</si>
  <si>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</si>
  <si>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</si>
  <si>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</si>
  <si>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</si>
  <si>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</si>
  <si>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</si>
  <si>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</si>
  <si>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</si>
  <si>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</si>
  <si>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</si>
  <si>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</si>
  <si>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</si>
  <si>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</si>
  <si>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</si>
  <si>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</si>
  <si>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</si>
  <si>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</si>
  <si>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</si>
  <si>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</si>
  <si>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</si>
  <si>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</si>
  <si>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</si>
  <si>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</si>
  <si>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</si>
  <si>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</si>
  <si>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</si>
  <si>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</si>
  <si>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</si>
  <si>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</si>
  <si>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</si>
  <si>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</si>
  <si>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</si>
  <si>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</si>
  <si>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</si>
  <si>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</si>
  <si>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</si>
  <si>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</si>
  <si>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</si>
  <si>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</si>
  <si>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</si>
  <si>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</si>
  <si>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</si>
  <si>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</si>
  <si>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</si>
  <si>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</si>
  <si>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</si>
  <si>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</si>
  <si>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</si>
  <si>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</si>
  <si>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</si>
  <si>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</si>
  <si>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</si>
  <si>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</si>
  <si>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</si>
  <si>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</si>
  <si>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</si>
  <si>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</si>
  <si>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</si>
  <si>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</si>
  <si>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</si>
  <si>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</si>
  <si>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</si>
  <si>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</si>
  <si>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</si>
  <si>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</si>
  <si>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</si>
  <si>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</si>
  <si>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</si>
  <si>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</si>
  <si>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</si>
  <si>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</si>
  <si>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</si>
  <si>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</si>
  <si>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</si>
  <si>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</si>
  <si>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</si>
  <si>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</si>
  <si>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</si>
  <si>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</si>
  <si>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</si>
  <si>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</si>
  <si>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</si>
  <si>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</si>
  <si>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</si>
  <si>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</si>
  <si>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</si>
  <si>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</si>
  <si>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</si>
  <si>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</si>
  <si>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</si>
  <si>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</si>
  <si>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</si>
  <si>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</si>
  <si>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</si>
  <si>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</si>
  <si>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</si>
  <si>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</si>
  <si>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</si>
  <si>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</si>
  <si>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</si>
  <si>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</si>
  <si>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</si>
  <si>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</si>
  <si>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</si>
  <si>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</si>
  <si>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</si>
  <si>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</si>
  <si>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</si>
  <si>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</si>
  <si>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</si>
  <si>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</si>
  <si>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</si>
  <si>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</si>
  <si>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</si>
  <si>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</si>
  <si>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</si>
  <si>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</si>
  <si>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</si>
  <si>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</si>
  <si>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</si>
  <si>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</si>
  <si>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</si>
  <si>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</si>
  <si>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</si>
  <si>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</si>
  <si>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</si>
  <si>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</si>
  <si>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</si>
  <si>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</si>
  <si>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</si>
  <si>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</si>
  <si>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</si>
  <si>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</si>
  <si>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</si>
  <si>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</si>
  <si>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</si>
  <si>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</si>
  <si>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</si>
  <si>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</si>
  <si>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</si>
  <si>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</si>
  <si>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</si>
  <si>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</si>
  <si>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</si>
  <si>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</si>
  <si>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</si>
  <si>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</si>
  <si>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</si>
  <si>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</si>
  <si>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</si>
  <si>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</si>
  <si>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</si>
  <si>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</si>
  <si>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</si>
  <si>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</si>
  <si>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</si>
  <si>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</si>
  <si>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</si>
  <si>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</si>
  <si>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</si>
  <si>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</si>
  <si>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</si>
  <si>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</si>
  <si>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</si>
  <si>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</si>
  <si>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</si>
  <si>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</si>
  <si>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</si>
  <si>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</si>
  <si>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</si>
  <si>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</si>
  <si>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</si>
  <si>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</si>
  <si>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</si>
  <si>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</si>
  <si>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</si>
  <si>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</si>
  <si>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</si>
  <si>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</si>
  <si>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</si>
  <si>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</si>
  <si>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</si>
  <si>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</si>
  <si>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</si>
  <si>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</si>
  <si>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</si>
  <si>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</si>
  <si>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</si>
  <si>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</si>
  <si>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</si>
  <si>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</si>
  <si>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</si>
  <si>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</si>
  <si>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</si>
  <si>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</si>
  <si>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</si>
  <si>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</si>
  <si>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</si>
  <si>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</si>
  <si>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</si>
  <si>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</si>
  <si>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</si>
  <si>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</si>
  <si>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</si>
  <si>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</si>
  <si>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</si>
  <si>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</si>
  <si>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</si>
  <si>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</si>
  <si>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</si>
  <si>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</si>
  <si>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</si>
  <si>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</si>
  <si>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</si>
  <si>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</si>
  <si>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</si>
  <si>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</si>
  <si>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</si>
  <si>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</si>
  <si>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</si>
  <si>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</si>
  <si>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</si>
  <si>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</si>
  <si>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</si>
  <si>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</si>
  <si>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</si>
  <si>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</si>
  <si>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</si>
  <si>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</si>
  <si>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</si>
  <si>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</si>
  <si>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</si>
  <si>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</si>
  <si>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</si>
  <si>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</si>
  <si>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</si>
  <si>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</si>
  <si>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</si>
  <si>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</si>
  <si>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</si>
  <si>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</si>
  <si>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</si>
  <si>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</si>
  <si>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</si>
  <si>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</si>
  <si>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</si>
  <si>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</si>
  <si>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</si>
  <si>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</si>
  <si>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</si>
  <si>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</si>
  <si>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</si>
  <si>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</si>
  <si>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</si>
  <si>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</si>
  <si>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</si>
  <si>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</si>
  <si>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</si>
  <si>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</si>
  <si>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</si>
  <si>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</si>
  <si>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</si>
  <si>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</si>
  <si>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</si>
  <si>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</si>
  <si>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</si>
  <si>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</si>
  <si>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</si>
  <si>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</si>
  <si>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</si>
  <si>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</si>
  <si>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</si>
  <si>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</si>
  <si>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</si>
  <si>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</si>
  <si>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</si>
  <si>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</si>
  <si>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</si>
  <si>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</si>
  <si>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</si>
  <si>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</si>
  <si>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</si>
  <si>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</si>
  <si>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</si>
  <si>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</si>
  <si>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</si>
  <si>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</si>
  <si>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</si>
  <si>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</si>
  <si>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</si>
  <si>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</si>
  <si>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</si>
  <si>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</si>
  <si>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</si>
  <si>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</si>
  <si>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</si>
  <si>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</si>
  <si>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</si>
  <si>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</si>
  <si>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</si>
  <si>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</si>
  <si>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</si>
  <si>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</si>
  <si>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</si>
  <si>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</si>
  <si>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</si>
  <si>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</si>
  <si>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</si>
  <si>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</si>
  <si>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</si>
  <si>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</si>
  <si>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</si>
  <si>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</si>
  <si>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</si>
  <si>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</si>
  <si>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</si>
  <si>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</si>
  <si>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</si>
  <si>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</si>
  <si>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</si>
  <si>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</si>
  <si>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</si>
  <si>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</si>
  <si>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</si>
  <si>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</si>
  <si>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</si>
  <si>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</si>
  <si>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</si>
  <si>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</si>
  <si>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</si>
  <si>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</si>
  <si>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</si>
  <si>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</si>
  <si>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</si>
  <si>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</si>
  <si>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</si>
  <si>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</si>
  <si>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</si>
  <si>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</si>
  <si>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</si>
  <si>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</si>
  <si>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</si>
  <si>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</si>
  <si>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</si>
  <si>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</si>
  <si>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</si>
  <si>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</si>
  <si>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</si>
  <si>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</si>
  <si>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</si>
  <si>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</si>
  <si>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</si>
  <si>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</si>
  <si>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</si>
  <si>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</si>
  <si>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</si>
  <si>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</si>
  <si>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</si>
  <si>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</si>
  <si>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</si>
  <si>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</si>
  <si>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</si>
  <si>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</si>
  <si>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</si>
  <si>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</si>
  <si>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</si>
  <si>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</si>
  <si>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</si>
  <si>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</si>
  <si>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</si>
  <si>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</si>
  <si>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</si>
  <si>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</si>
  <si>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</si>
  <si>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</si>
  <si>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</si>
  <si>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</si>
  <si>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</si>
  <si>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</si>
  <si>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</si>
  <si>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</si>
  <si>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</si>
  <si>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</si>
  <si>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</si>
  <si>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</si>
  <si>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</si>
  <si>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</si>
  <si>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</si>
  <si>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</si>
  <si>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</si>
  <si>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</si>
  <si>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</si>
  <si>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</si>
  <si>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</si>
  <si>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</si>
  <si>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</si>
  <si>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</si>
  <si>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</si>
  <si>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</si>
  <si>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</si>
  <si>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</si>
  <si>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</si>
  <si>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</si>
  <si>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</si>
  <si>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</si>
  <si>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</si>
  <si>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</si>
  <si>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</si>
  <si>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</si>
  <si>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</si>
  <si>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</si>
  <si>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</si>
  <si>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</si>
  <si>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</si>
  <si>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</si>
  <si>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</si>
  <si>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</si>
  <si>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</si>
  <si>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</si>
  <si>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</si>
  <si>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</si>
  <si>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</si>
  <si>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</si>
  <si>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</si>
  <si>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</si>
  <si>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</si>
  <si>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</si>
  <si>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</si>
  <si>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</si>
  <si>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</si>
  <si>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</si>
  <si>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</si>
  <si>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</si>
  <si>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</si>
  <si>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</si>
  <si>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</si>
  <si>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</si>
  <si>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</si>
  <si>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</si>
  <si>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</si>
  <si>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</si>
  <si>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</si>
  <si>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</si>
  <si>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</si>
  <si>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</si>
  <si>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</si>
  <si>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</si>
  <si>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</si>
  <si>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</si>
  <si>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</si>
  <si>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</si>
  <si>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</si>
  <si>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</si>
  <si>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</si>
  <si>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</si>
  <si>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</si>
  <si>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</si>
  <si>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</si>
  <si>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</si>
  <si>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</si>
  <si>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</si>
  <si>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</si>
  <si>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</si>
  <si>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</si>
  <si>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</si>
  <si>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</si>
  <si>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</si>
  <si>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</si>
  <si>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</si>
  <si>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</si>
  <si>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</si>
  <si>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</si>
  <si>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</si>
  <si>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</si>
  <si>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</si>
  <si>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</si>
  <si>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</si>
  <si>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</si>
  <si>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</si>
  <si>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</si>
  <si>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</si>
  <si>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</si>
  <si>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</si>
  <si>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</si>
  <si>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</si>
  <si>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</si>
  <si>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</si>
  <si>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</si>
  <si>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</si>
  <si>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</si>
  <si>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</si>
  <si>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</si>
  <si>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</si>
  <si>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</si>
  <si>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</si>
  <si>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</si>
  <si>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</si>
  <si>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</si>
  <si>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</si>
  <si>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</si>
  <si>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</si>
  <si>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</si>
  <si>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</si>
  <si>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</si>
  <si>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</si>
  <si>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</si>
  <si>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</si>
  <si>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</si>
  <si>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</si>
  <si>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</si>
  <si>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</si>
  <si>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</si>
  <si>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</si>
  <si>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</si>
  <si>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</si>
  <si>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</si>
  <si>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</si>
  <si>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</si>
  <si>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</si>
  <si>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</si>
  <si>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</si>
  <si>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</si>
  <si>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</si>
  <si>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</si>
  <si>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</si>
  <si>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</si>
  <si>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</si>
  <si>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</si>
  <si>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</si>
  <si>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</si>
  <si>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</si>
  <si>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</si>
  <si>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</si>
  <si>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</si>
  <si>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</si>
  <si>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</si>
  <si>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</si>
  <si>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</si>
  <si>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</si>
  <si>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</si>
  <si>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</si>
  <si>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</si>
  <si>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</si>
  <si>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</si>
  <si>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</si>
  <si>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</si>
  <si>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</si>
  <si>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</si>
  <si>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</si>
  <si>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</si>
  <si>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</si>
  <si>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</si>
  <si>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</si>
  <si>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</si>
  <si>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</si>
  <si>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</si>
  <si>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</si>
  <si>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</si>
  <si>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</si>
  <si>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</si>
  <si>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</si>
  <si>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</si>
  <si>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</si>
  <si>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</si>
  <si>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</si>
  <si>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</si>
  <si>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</si>
  <si>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</si>
  <si>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</si>
  <si>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</si>
  <si>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</si>
  <si>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</si>
  <si>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</si>
  <si>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</si>
  <si>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</si>
  <si>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</si>
  <si>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</si>
  <si>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</si>
  <si>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</si>
  <si>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</si>
  <si>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</si>
  <si>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</si>
  <si>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</si>
  <si>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</si>
  <si>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</si>
  <si>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</si>
  <si>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</si>
  <si>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</si>
  <si>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</si>
  <si>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</si>
  <si>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</si>
  <si>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</si>
  <si>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</si>
  <si>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</si>
  <si>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</si>
  <si>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</si>
  <si>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</si>
  <si>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</si>
  <si>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</si>
  <si>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</si>
  <si>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</si>
  <si>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</si>
  <si>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</si>
  <si>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</si>
  <si>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</si>
  <si>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</si>
  <si>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</si>
  <si>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</si>
  <si>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</si>
  <si>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</si>
  <si>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</si>
  <si>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</si>
  <si>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</si>
  <si>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</si>
  <si>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</si>
  <si>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</si>
  <si>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</si>
  <si>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</si>
  <si>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</si>
  <si>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</si>
  <si>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</si>
  <si>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</si>
  <si>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</si>
  <si>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</si>
  <si>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</si>
  <si>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</si>
  <si>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</si>
  <si>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</si>
  <si>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</si>
  <si>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</si>
  <si>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</si>
  <si>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</si>
  <si>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</si>
  <si>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</si>
  <si>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</si>
  <si>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</si>
  <si>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</si>
  <si>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</si>
  <si>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</si>
  <si>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</si>
  <si>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</si>
  <si>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</si>
  <si>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</si>
  <si>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</si>
  <si>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</si>
  <si>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</si>
  <si>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</si>
  <si>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</si>
  <si>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</si>
  <si>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</si>
  <si>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</si>
  <si>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</si>
  <si>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</si>
  <si>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</si>
  <si>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</si>
  <si>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</si>
  <si>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</si>
  <si>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</si>
  <si>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</si>
  <si>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</si>
  <si>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</si>
  <si>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</si>
  <si>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</si>
  <si>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</si>
  <si>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</si>
  <si>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</si>
  <si>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</si>
  <si>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</si>
  <si>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</si>
  <si>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</si>
  <si>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</si>
  <si>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</si>
  <si>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</si>
  <si>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</si>
  <si>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</si>
  <si>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</si>
  <si>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</si>
  <si>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</si>
  <si>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</si>
  <si>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</si>
  <si>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</si>
  <si>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</si>
  <si>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</si>
  <si>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</si>
  <si>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</si>
  <si>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</si>
  <si>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</si>
  <si>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</si>
  <si>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</si>
  <si>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</si>
  <si>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</si>
  <si>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</si>
  <si>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</si>
  <si>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</si>
  <si>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</si>
  <si>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</si>
  <si>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</si>
  <si>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</si>
  <si>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</si>
  <si>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</si>
  <si>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</si>
  <si>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</si>
  <si>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</si>
  <si>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</si>
  <si>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</si>
  <si>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</si>
  <si>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</si>
  <si>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</si>
  <si>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</si>
  <si>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</si>
  <si>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</si>
  <si>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</si>
  <si>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</si>
  <si>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</si>
  <si>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</si>
  <si>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</si>
  <si>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</si>
  <si>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</si>
  <si>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</si>
  <si>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</si>
  <si>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</si>
  <si>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</si>
  <si>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</si>
  <si>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</si>
  <si>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</si>
  <si>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</si>
  <si>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</si>
  <si>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</si>
  <si>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</si>
  <si>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</si>
  <si>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</si>
  <si>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</si>
  <si>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</si>
  <si>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</si>
  <si>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</si>
  <si>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</si>
  <si>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</si>
  <si>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</si>
  <si>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</si>
  <si>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</si>
  <si>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</si>
  <si>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</si>
  <si>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</si>
  <si>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</si>
  <si>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</si>
  <si>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</si>
  <si>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</si>
  <si>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</si>
  <si>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</si>
  <si>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</si>
  <si>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</si>
  <si>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</si>
  <si>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</si>
  <si>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</si>
  <si>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</si>
  <si>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</si>
  <si>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</si>
  <si>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</si>
  <si>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</si>
  <si>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</si>
  <si>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</si>
  <si>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</si>
  <si>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</si>
  <si>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</si>
  <si>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</si>
  <si>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</si>
  <si>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</si>
  <si>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</si>
  <si>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</si>
  <si>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</si>
  <si>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</si>
  <si>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</si>
  <si>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</si>
  <si>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</si>
  <si>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</si>
  <si>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</si>
  <si>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</si>
  <si>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</si>
  <si>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</si>
  <si>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</si>
  <si>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</si>
  <si>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</si>
  <si>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</si>
  <si>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</si>
  <si>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</si>
  <si>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</si>
  <si>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</si>
  <si>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</si>
  <si>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</si>
  <si>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</si>
  <si>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</si>
  <si>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</si>
  <si>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</si>
  <si>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</si>
  <si>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</si>
  <si>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</si>
  <si>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</si>
  <si>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</si>
  <si>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</si>
  <si>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</si>
  <si>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</si>
  <si>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</si>
  <si>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</si>
  <si>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</si>
  <si>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</si>
  <si>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</si>
  <si>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</si>
  <si>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</si>
  <si>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</si>
  <si>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</si>
  <si>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</si>
  <si>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</si>
  <si>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</si>
  <si>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</si>
  <si>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</si>
  <si>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</si>
  <si>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</si>
  <si>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</si>
  <si>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</si>
  <si>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</si>
  <si>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</si>
  <si>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</si>
  <si>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</si>
  <si>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</si>
  <si>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</si>
  <si>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</si>
  <si>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</si>
  <si>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</si>
  <si>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</si>
  <si>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</si>
  <si>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</si>
  <si>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</si>
  <si>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</si>
  <si>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</si>
  <si>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</si>
  <si>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</si>
  <si>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</si>
  <si>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</si>
  <si>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</si>
  <si>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</si>
  <si>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</si>
  <si>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</si>
  <si>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</si>
  <si>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</si>
  <si>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</si>
  <si>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</si>
  <si>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</si>
  <si>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</si>
  <si>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</si>
  <si>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</si>
  <si>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</si>
  <si>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</si>
  <si>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</si>
  <si>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</si>
  <si>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</si>
  <si>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</si>
  <si>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</si>
  <si>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</si>
  <si>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</si>
  <si>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</si>
  <si>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</si>
  <si>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</si>
  <si>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</si>
  <si>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</si>
  <si>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</si>
  <si>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</si>
  <si>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</si>
  <si>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</si>
  <si>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</si>
  <si>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</si>
  <si>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</si>
  <si>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</si>
  <si>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</si>
  <si>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</si>
  <si>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</si>
  <si>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</si>
  <si>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</si>
  <si>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</si>
  <si>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</si>
  <si>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</si>
  <si>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</si>
  <si>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</si>
  <si>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</si>
  <si>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</si>
  <si>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</si>
  <si>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</si>
  <si>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</si>
  <si>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</si>
  <si>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</si>
  <si>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</si>
  <si>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</si>
  <si>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</si>
  <si>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</si>
  <si>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</si>
  <si>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</si>
  <si>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</si>
  <si>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</si>
  <si>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</si>
  <si>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</si>
  <si>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</si>
  <si>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</si>
  <si>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</si>
  <si>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</si>
  <si>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</si>
  <si>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</si>
  <si>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</si>
  <si>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</si>
  <si>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</si>
  <si>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</si>
  <si>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</si>
  <si>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</si>
  <si>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</si>
  <si>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</si>
  <si>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</si>
  <si>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</si>
  <si>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</si>
  <si>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</si>
  <si>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</si>
  <si>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</si>
  <si>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</si>
  <si>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</si>
  <si>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</si>
  <si>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</si>
  <si>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</si>
  <si>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</si>
  <si>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</si>
  <si>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</si>
  <si>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</si>
  <si>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</si>
  <si>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</si>
  <si>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</si>
  <si>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</si>
  <si>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</si>
  <si>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</si>
  <si>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</si>
  <si>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</si>
  <si>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</si>
  <si>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</si>
  <si>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</si>
  <si>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</si>
  <si>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</si>
  <si>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</si>
  <si>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</si>
  <si>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</si>
  <si>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</si>
  <si>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</si>
  <si>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</si>
  <si>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</si>
  <si>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</si>
  <si>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</si>
  <si>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</si>
  <si>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</si>
  <si>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</si>
  <si>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</si>
  <si>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</si>
  <si>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</si>
  <si>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</si>
  <si>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</si>
  <si>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</si>
  <si>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</si>
  <si>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</si>
  <si>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</si>
  <si>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</si>
  <si>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</si>
  <si>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</si>
  <si>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</si>
  <si>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</si>
  <si>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</si>
  <si>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</si>
  <si>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</si>
  <si>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</si>
  <si>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</si>
  <si>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</si>
  <si>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</si>
  <si>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</si>
  <si>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</si>
  <si>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</si>
  <si>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</si>
  <si>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</si>
  <si>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</si>
  <si>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</si>
  <si>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</si>
  <si>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</si>
  <si>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</si>
  <si>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</si>
  <si>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</si>
  <si>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</si>
  <si>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</si>
  <si>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</si>
  <si>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</si>
  <si>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</si>
  <si>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</si>
  <si>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</si>
  <si>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</si>
  <si>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</si>
  <si>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</si>
  <si>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</si>
  <si>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</si>
  <si>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</si>
  <si>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</si>
  <si>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</si>
  <si>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</si>
  <si>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</si>
  <si>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</si>
  <si>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</si>
  <si>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</si>
  <si>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</si>
  <si>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</si>
  <si>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</si>
  <si>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</si>
  <si>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</si>
  <si>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</si>
  <si>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</si>
  <si>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</si>
  <si>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</si>
  <si>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</si>
  <si>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</si>
  <si>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</si>
  <si>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</si>
  <si>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</si>
  <si>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</si>
  <si>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</si>
  <si>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</si>
  <si>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</si>
  <si>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</si>
  <si>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</si>
  <si>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</si>
  <si>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</si>
  <si>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</si>
  <si>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</si>
  <si>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</si>
  <si>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</si>
  <si>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</si>
  <si>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</si>
  <si>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</si>
  <si>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</si>
  <si>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</si>
  <si>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</si>
  <si>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</si>
  <si>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</si>
  <si>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</si>
  <si>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</si>
  <si>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</si>
  <si>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</si>
  <si>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</si>
  <si>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</si>
  <si>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</si>
  <si>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</si>
  <si>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</si>
  <si>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</si>
  <si>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</si>
  <si>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</si>
  <si>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</si>
  <si>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</si>
  <si>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</si>
  <si>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</si>
  <si>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</si>
  <si>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</si>
  <si>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</si>
  <si>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</si>
  <si>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</si>
  <si>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</si>
  <si>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</si>
  <si>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</si>
  <si>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</si>
  <si>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</si>
  <si>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</si>
  <si>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</si>
  <si>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</si>
  <si>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</si>
  <si>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</si>
  <si>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</si>
  <si>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</si>
  <si>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</si>
  <si>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</si>
  <si>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</si>
  <si>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</si>
  <si>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</si>
  <si>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</si>
  <si>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</si>
  <si>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</si>
  <si>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</si>
  <si>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</si>
  <si>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</si>
  <si>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</si>
  <si>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</si>
  <si>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</si>
  <si>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</si>
  <si>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</si>
  <si>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</si>
  <si>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</si>
  <si>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</si>
  <si>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</si>
  <si>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</si>
  <si>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</si>
  <si>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</si>
  <si>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</si>
  <si>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</si>
  <si>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</si>
  <si>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</si>
  <si>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</si>
  <si>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</si>
  <si>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</si>
  <si>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</si>
  <si>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</si>
  <si>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</si>
  <si>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</si>
  <si>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</si>
  <si>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</si>
  <si>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</si>
  <si>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</si>
  <si>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</si>
  <si>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</si>
  <si>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</si>
  <si>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</si>
  <si>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</si>
  <si>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</si>
  <si>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</si>
  <si>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</si>
  <si>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</si>
  <si>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</si>
  <si>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</si>
  <si>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</si>
  <si>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</si>
  <si>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</si>
  <si>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</si>
  <si>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</si>
  <si>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</si>
  <si>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</si>
  <si>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</si>
  <si>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</si>
  <si>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</si>
  <si>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</si>
  <si>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</si>
  <si>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</si>
  <si>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</si>
  <si>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</si>
  <si>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</si>
  <si>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</si>
  <si>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</si>
  <si>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</si>
  <si>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</si>
  <si>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</si>
  <si>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</si>
  <si>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</si>
  <si>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</si>
  <si>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</si>
  <si>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</si>
  <si>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</si>
  <si>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</si>
  <si>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</si>
  <si>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</si>
  <si>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</si>
  <si>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</si>
  <si>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</si>
  <si>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</si>
  <si>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</si>
  <si>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</si>
  <si>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</si>
  <si>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</si>
  <si>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</si>
  <si>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</si>
  <si>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</si>
  <si>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</si>
  <si>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</si>
  <si>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</si>
  <si>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</si>
  <si>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</si>
  <si>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</si>
  <si>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</si>
  <si>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</si>
  <si>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</si>
  <si>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</si>
  <si>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</si>
  <si>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</si>
  <si>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</si>
  <si>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</si>
  <si>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</si>
  <si>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</si>
  <si>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</si>
  <si>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</si>
  <si>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</si>
  <si>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</si>
  <si>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</si>
  <si>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</si>
  <si>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</si>
  <si>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</si>
  <si>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</si>
  <si>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</si>
  <si>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</si>
  <si>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</si>
  <si>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</si>
  <si>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</si>
  <si>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</si>
  <si>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</si>
  <si>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</si>
  <si>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</si>
  <si>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</si>
  <si>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</si>
  <si>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</si>
  <si>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</si>
  <si>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</si>
  <si>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</si>
  <si>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</si>
  <si>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</si>
  <si>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</si>
  <si>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</si>
  <si>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</si>
  <si>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</si>
  <si>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</si>
  <si>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</si>
  <si>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</si>
  <si>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</si>
  <si>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</si>
  <si>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</si>
  <si>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</si>
  <si>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</si>
  <si>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</si>
  <si>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</si>
  <si>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</si>
  <si>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</si>
  <si>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</si>
  <si>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</si>
  <si>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</si>
  <si>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</si>
  <si>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</si>
  <si>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</si>
  <si>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</si>
  <si>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</si>
  <si>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</si>
  <si>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</si>
  <si>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</si>
  <si>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</si>
  <si>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</si>
  <si>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</si>
  <si>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</si>
  <si>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</si>
  <si>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</si>
  <si>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</si>
  <si>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</si>
  <si>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</si>
  <si>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</si>
  <si>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</si>
  <si>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</si>
  <si>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</si>
  <si>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</si>
  <si>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</si>
  <si>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</si>
  <si>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</si>
  <si>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</si>
  <si>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</si>
  <si>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</si>
  <si>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</si>
  <si>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</si>
  <si>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</si>
  <si>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</si>
  <si>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</si>
  <si>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</si>
  <si>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</si>
  <si>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</si>
  <si>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</si>
  <si>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</si>
  <si>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</si>
  <si>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</si>
  <si>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</si>
  <si>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</si>
  <si>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</si>
  <si>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</si>
  <si>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</si>
  <si>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</si>
  <si>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</si>
  <si>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</si>
  <si>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</si>
  <si>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</si>
  <si>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</si>
  <si>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</si>
  <si>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</si>
  <si>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</si>
  <si>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</si>
  <si>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</si>
  <si>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</si>
  <si>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</si>
  <si>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</si>
  <si>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</si>
  <si>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</si>
  <si>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</si>
  <si>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</si>
  <si>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</si>
  <si>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</si>
  <si>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</si>
  <si>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</si>
  <si>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</si>
  <si>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</si>
  <si>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</si>
  <si>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</si>
  <si>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</si>
  <si>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</si>
  <si>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</si>
  <si>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</si>
  <si>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</si>
  <si>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</si>
  <si>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</si>
  <si>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</si>
  <si>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</si>
  <si>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</si>
  <si>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</si>
  <si>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</si>
  <si>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</si>
  <si>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</si>
  <si>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</si>
  <si>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</si>
  <si>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</si>
  <si>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</si>
  <si>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</si>
  <si>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</si>
  <si>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</si>
  <si>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</si>
  <si>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</si>
  <si>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</si>
  <si>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</si>
  <si>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</si>
  <si>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</si>
  <si>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</si>
  <si>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</si>
  <si>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</si>
  <si>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</si>
  <si>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</si>
  <si>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</si>
  <si>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</si>
  <si>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</si>
  <si>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</si>
  <si>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</si>
  <si>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</si>
  <si>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</si>
  <si>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</si>
  <si>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</si>
  <si>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</si>
  <si>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</si>
  <si>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</si>
  <si>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</si>
  <si>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</si>
  <si>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</si>
  <si>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</si>
  <si>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</si>
  <si>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</si>
  <si>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</si>
  <si>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</si>
  <si>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</si>
  <si>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</si>
  <si>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</si>
  <si>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</si>
  <si>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</si>
  <si>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</si>
  <si>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</si>
  <si>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</si>
  <si>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</si>
  <si>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</si>
  <si>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</si>
  <si>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</si>
  <si>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</si>
  <si>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</si>
  <si>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</si>
  <si>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</si>
  <si>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</si>
  <si>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</si>
  <si>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</si>
  <si>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</si>
  <si>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</si>
  <si>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</si>
  <si>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</si>
  <si>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</si>
  <si>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</si>
  <si>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</si>
  <si>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</si>
  <si>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</si>
  <si>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</si>
  <si>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</si>
  <si>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</si>
  <si>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</si>
  <si>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</si>
  <si>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</si>
  <si>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</si>
  <si>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</si>
  <si>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</si>
  <si>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</si>
  <si>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</si>
  <si>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</si>
  <si>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</si>
  <si>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</si>
  <si>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</si>
  <si>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</si>
  <si>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</si>
  <si>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</si>
  <si>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</si>
  <si>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</si>
  <si>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</si>
  <si>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</si>
  <si>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</si>
  <si>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</si>
  <si>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</si>
  <si>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</si>
  <si>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</si>
  <si>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</si>
  <si>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</si>
  <si>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</si>
  <si>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</si>
  <si>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</si>
  <si>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</si>
  <si>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</si>
  <si>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</si>
  <si>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</si>
  <si>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</si>
  <si>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</si>
  <si>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</si>
  <si>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</si>
  <si>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</si>
  <si>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</si>
  <si>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</si>
  <si>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</si>
  <si>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</si>
  <si>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</si>
  <si>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</si>
  <si>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</si>
  <si>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</si>
  <si>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</si>
  <si>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</si>
  <si>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</si>
  <si>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</si>
  <si>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</si>
  <si>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</si>
  <si>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</si>
  <si>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</si>
  <si>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</si>
  <si>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</si>
  <si>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</si>
  <si>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</si>
  <si>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</si>
  <si>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</si>
  <si>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</si>
  <si>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</si>
  <si>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</si>
  <si>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</si>
  <si>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</si>
  <si>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</si>
  <si>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</si>
  <si>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</si>
  <si>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</si>
  <si>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</si>
  <si>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</si>
  <si>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</si>
  <si>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</si>
  <si>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</si>
  <si>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</si>
  <si>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</si>
  <si>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</si>
  <si>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</si>
  <si>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</si>
  <si>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</si>
  <si>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</si>
  <si>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</si>
  <si>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</si>
  <si>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</si>
  <si>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</si>
  <si>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</si>
  <si>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</si>
  <si>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</si>
  <si>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</si>
  <si>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</si>
  <si>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</si>
  <si>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</si>
  <si>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</si>
  <si>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</si>
  <si>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</si>
  <si>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</si>
  <si>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</si>
  <si>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</si>
  <si>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</si>
  <si>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</si>
  <si>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</si>
  <si>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</si>
  <si>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</si>
  <si>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</si>
  <si>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</si>
  <si>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</si>
  <si>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</si>
  <si>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</si>
  <si>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</si>
  <si>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</si>
  <si>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</si>
  <si>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</si>
  <si>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</si>
  <si>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</si>
  <si>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</si>
  <si>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</si>
  <si>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</si>
  <si>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</si>
  <si>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</si>
  <si>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</si>
  <si>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</si>
  <si>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</si>
  <si>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</si>
  <si>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</si>
  <si>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</si>
  <si>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</si>
  <si>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</si>
  <si>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</si>
  <si>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</si>
  <si>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</si>
  <si>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</si>
  <si>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</si>
  <si>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</si>
  <si>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</si>
  <si>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</si>
  <si>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</si>
  <si>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</si>
  <si>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</si>
  <si>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</si>
  <si>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</si>
  <si>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</si>
  <si>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</si>
  <si>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</si>
  <si>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</si>
  <si>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</si>
  <si>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</si>
  <si>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</si>
  <si>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</si>
  <si>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</si>
  <si>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</si>
  <si>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</si>
  <si>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</si>
  <si>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</si>
  <si>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</si>
  <si>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</si>
  <si>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</si>
  <si>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</si>
  <si>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</si>
  <si>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</si>
  <si>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</si>
  <si>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</si>
  <si>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</si>
  <si>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</si>
  <si>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</si>
  <si>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</si>
  <si>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</si>
  <si>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</si>
  <si>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</si>
  <si>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</si>
  <si>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</si>
  <si>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</si>
  <si>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</si>
  <si>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</si>
  <si>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</si>
  <si>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</si>
  <si>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</si>
  <si>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</si>
  <si>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</si>
  <si>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</si>
  <si>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</si>
  <si>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</si>
  <si>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</si>
  <si>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</si>
  <si>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</si>
  <si>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</si>
  <si>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</si>
  <si>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</si>
  <si>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</si>
  <si>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</si>
  <si>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</si>
  <si>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</si>
  <si>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</si>
  <si>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</si>
  <si>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</si>
  <si>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</si>
  <si>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</si>
  <si>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</si>
  <si>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</si>
  <si>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</si>
  <si>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</si>
  <si>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</si>
  <si>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</si>
  <si>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</si>
  <si>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</si>
  <si>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</si>
  <si>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</si>
  <si>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</si>
  <si>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</si>
  <si>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</si>
  <si>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</si>
  <si>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</si>
  <si>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</si>
  <si>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</si>
  <si>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</si>
  <si>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</si>
  <si>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</si>
  <si>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</si>
  <si>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</si>
  <si>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</si>
  <si>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</si>
  <si>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</si>
  <si>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</si>
  <si>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</si>
  <si>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</si>
  <si>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</si>
  <si>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</si>
  <si>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</si>
  <si>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</si>
  <si>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</si>
  <si>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</si>
  <si>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</si>
  <si>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</si>
  <si>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</si>
  <si>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</si>
  <si>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</si>
  <si>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</si>
  <si>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</si>
  <si>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</si>
  <si>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</si>
  <si>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</si>
  <si>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</si>
  <si>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</si>
  <si>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</si>
  <si>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</si>
  <si>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</si>
  <si>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</si>
  <si>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</si>
  <si>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</si>
  <si>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</si>
  <si>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</si>
  <si>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</si>
  <si>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</si>
  <si>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</si>
  <si>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</si>
  <si>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</si>
  <si>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</si>
  <si>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</si>
  <si>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</si>
  <si>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</si>
  <si>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</si>
  <si>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</si>
  <si>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</si>
  <si>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</si>
  <si>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</si>
  <si>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</si>
  <si>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</si>
  <si>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</si>
  <si>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</si>
  <si>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</si>
  <si>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</si>
  <si>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</si>
  <si>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</si>
  <si>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</si>
  <si>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</si>
  <si>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</si>
  <si>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</si>
  <si>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</si>
  <si>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</si>
  <si>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</si>
  <si>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</si>
  <si>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</si>
  <si>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</si>
  <si>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</si>
  <si>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</si>
  <si>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</si>
  <si>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</si>
  <si>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</si>
  <si>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</si>
  <si>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</si>
  <si>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</si>
  <si>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</si>
  <si>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</si>
  <si>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</si>
  <si>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</si>
  <si>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</si>
  <si>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</si>
  <si>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</si>
  <si>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</si>
  <si>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</si>
  <si>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</si>
  <si>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</si>
  <si>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</si>
  <si>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</si>
  <si>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</si>
  <si>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</si>
  <si>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</si>
  <si>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</si>
  <si>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</si>
  <si>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</si>
  <si>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</si>
  <si>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</si>
  <si>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</si>
  <si>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</si>
  <si>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</si>
  <si>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</si>
  <si>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</si>
  <si>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</si>
  <si>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</si>
  <si>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</si>
  <si>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</si>
  <si>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</si>
  <si>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</si>
  <si>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</si>
  <si>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</si>
  <si>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</si>
  <si>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</si>
  <si>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</si>
  <si>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</si>
  <si>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</si>
  <si>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</si>
  <si>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</si>
  <si>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</si>
  <si>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</si>
  <si>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</si>
  <si>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</si>
  <si>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</si>
  <si>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</si>
  <si>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</si>
  <si>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</si>
  <si>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</si>
  <si>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</si>
  <si>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</si>
  <si>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</si>
  <si>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</si>
  <si>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</si>
  <si>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</si>
  <si>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</si>
  <si>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</si>
  <si>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</si>
  <si>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</si>
  <si>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</si>
  <si>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</si>
  <si>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</si>
  <si>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</si>
  <si>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</si>
  <si>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</si>
  <si>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</si>
  <si>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</si>
  <si>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</si>
  <si>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</si>
  <si>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</si>
  <si>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</si>
  <si>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</si>
  <si>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</si>
  <si>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</si>
  <si>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</si>
  <si>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</si>
  <si>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</si>
  <si>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</si>
  <si>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</si>
  <si>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</si>
  <si>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</si>
  <si>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</si>
  <si>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</si>
  <si>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</si>
  <si>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</si>
  <si>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</si>
  <si>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</si>
  <si>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</si>
  <si>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</si>
  <si>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</si>
  <si>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</si>
  <si>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</si>
  <si>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</si>
  <si>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</si>
  <si>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</si>
  <si>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</si>
  <si>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</si>
  <si>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</si>
  <si>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</si>
  <si>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</si>
  <si>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</si>
  <si>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</si>
  <si>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</si>
  <si>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</si>
  <si>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</si>
  <si>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</si>
  <si>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</si>
  <si>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</si>
  <si>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</si>
  <si>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</si>
  <si>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</si>
  <si>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</si>
  <si>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</si>
  <si>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</si>
  <si>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</si>
  <si>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</si>
  <si>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</si>
  <si>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</si>
  <si>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</si>
  <si>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</si>
  <si>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</si>
  <si>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</si>
  <si>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</si>
  <si>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</si>
  <si>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</si>
  <si>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</si>
  <si>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</si>
  <si>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</si>
  <si>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</si>
  <si>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</si>
  <si>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</si>
  <si>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</si>
  <si>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</si>
  <si>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</si>
  <si>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</si>
  <si>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</si>
  <si>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</si>
  <si>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</si>
  <si>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</si>
  <si>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</si>
  <si>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</si>
  <si>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</si>
  <si>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</si>
  <si>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</si>
  <si>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</si>
  <si>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</si>
  <si>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</si>
  <si>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</si>
  <si>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</si>
  <si>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</si>
  <si>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</si>
  <si>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</si>
  <si>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</si>
  <si>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</si>
  <si>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</si>
  <si>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</si>
  <si>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</si>
  <si>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</si>
  <si>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</si>
  <si>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</si>
  <si>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</si>
  <si>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</si>
  <si>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</si>
  <si>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</si>
  <si>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</si>
  <si>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</si>
  <si>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</si>
  <si>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</si>
  <si>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</si>
  <si>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</si>
  <si>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</si>
  <si>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</si>
  <si>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</si>
  <si>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</si>
  <si>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</si>
  <si>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</si>
  <si>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</si>
  <si>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</si>
  <si>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</si>
  <si>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</si>
  <si>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</si>
  <si>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</si>
  <si>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</si>
  <si>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</si>
  <si>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</si>
  <si>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</si>
  <si>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</si>
  <si>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</si>
  <si>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</si>
  <si>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</si>
  <si>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</si>
  <si>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</si>
  <si>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</si>
  <si>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</si>
  <si>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</si>
  <si>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</si>
  <si>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</si>
  <si>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</si>
  <si>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</si>
  <si>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</si>
  <si>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</si>
  <si>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</si>
  <si>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</si>
  <si>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</si>
  <si>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</si>
  <si>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</si>
  <si>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</si>
  <si>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</si>
  <si>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</si>
  <si>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</si>
  <si>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</si>
  <si>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</si>
  <si>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</si>
  <si>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</si>
  <si>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</si>
  <si>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</si>
  <si>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</si>
  <si>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</si>
  <si>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</si>
  <si>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</si>
  <si>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</si>
  <si>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</si>
  <si>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</si>
  <si>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</si>
  <si>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</si>
  <si>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</si>
  <si>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</si>
  <si>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</si>
  <si>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</si>
  <si>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</si>
  <si>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</si>
  <si>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</si>
  <si>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</si>
  <si>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</si>
  <si>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</si>
  <si>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</si>
  <si>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</si>
  <si>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</si>
  <si>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</si>
  <si>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</si>
  <si>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</si>
  <si>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</si>
  <si>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</si>
  <si>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</si>
  <si>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</si>
  <si>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</si>
  <si>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</si>
  <si>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</si>
  <si>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</si>
  <si>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</si>
  <si>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</si>
  <si>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</si>
  <si>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</si>
  <si>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</si>
  <si>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</si>
  <si>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</si>
  <si>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</si>
  <si>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</si>
  <si>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</si>
  <si>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</si>
  <si>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</si>
  <si>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</si>
  <si>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</si>
  <si>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</si>
  <si>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</si>
  <si>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</si>
  <si>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</si>
  <si>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</si>
  <si>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</si>
  <si>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</si>
  <si>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</si>
  <si>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</si>
  <si>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</si>
  <si>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</si>
  <si>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</si>
  <si>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</si>
  <si>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</si>
  <si>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</si>
  <si>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</si>
  <si>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</si>
  <si>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</si>
  <si>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</si>
  <si>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</si>
  <si>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</si>
  <si>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</si>
  <si>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</si>
  <si>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</si>
  <si>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</si>
  <si>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</si>
  <si>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</si>
  <si>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</si>
  <si>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</si>
  <si>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</si>
  <si>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</si>
  <si>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</si>
  <si>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</si>
  <si>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</si>
  <si>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</si>
  <si>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</si>
  <si>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</si>
  <si>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</si>
  <si>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</si>
  <si>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</si>
  <si>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</si>
  <si>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</si>
  <si>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</si>
  <si>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</si>
  <si>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</si>
  <si>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</si>
  <si>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</si>
  <si>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</si>
  <si>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</si>
  <si>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</si>
  <si>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</si>
  <si>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</si>
  <si>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</si>
  <si>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</si>
  <si>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</si>
  <si>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</si>
  <si>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</si>
  <si>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</si>
  <si>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</si>
  <si>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</si>
  <si>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</si>
  <si>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</si>
  <si>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</si>
  <si>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</si>
  <si>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</si>
  <si>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</si>
  <si>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</si>
  <si>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</si>
  <si>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</si>
  <si>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</si>
  <si>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</si>
  <si>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</si>
  <si>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</si>
  <si>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</si>
  <si>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</si>
  <si>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</si>
  <si>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</si>
  <si>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</si>
  <si>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</si>
  <si>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</si>
  <si>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</si>
  <si>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</si>
  <si>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</si>
  <si>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</si>
  <si>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</si>
  <si>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</si>
  <si>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</si>
  <si>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</si>
  <si>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</si>
  <si>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</si>
  <si>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</si>
  <si>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</si>
  <si>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</si>
  <si>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</si>
  <si>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</si>
  <si>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</si>
  <si>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</si>
  <si>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</si>
  <si>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</si>
  <si>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</si>
  <si>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</si>
  <si>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</si>
  <si>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</si>
  <si>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</si>
  <si>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</si>
  <si>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</si>
  <si>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</si>
  <si>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</si>
  <si>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</si>
  <si>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</si>
  <si>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</si>
  <si>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</si>
  <si>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</si>
  <si>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</si>
  <si>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</si>
  <si>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</si>
  <si>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</si>
  <si>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</si>
  <si>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</si>
  <si>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</si>
  <si>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</si>
  <si>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</si>
  <si>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</si>
  <si>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</si>
  <si>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</si>
  <si>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</si>
  <si>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</si>
  <si>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</si>
  <si>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</si>
  <si>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</si>
  <si>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</si>
  <si>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</si>
  <si>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</si>
  <si>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</si>
  <si>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</si>
  <si>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</si>
  <si>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</si>
  <si>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</si>
  <si>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</si>
  <si>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</si>
  <si>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</si>
  <si>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</si>
  <si>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</si>
  <si>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</si>
  <si>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</si>
  <si>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</si>
  <si>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</si>
  <si>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</si>
  <si>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</si>
  <si>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</si>
  <si>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</si>
  <si>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</si>
  <si>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</si>
  <si>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</si>
  <si>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</si>
  <si>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</si>
  <si>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</si>
  <si>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</si>
  <si>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</si>
  <si>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</si>
  <si>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</si>
  <si>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</si>
  <si>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</si>
  <si>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</si>
  <si>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</si>
  <si>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</si>
  <si>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</si>
  <si>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</si>
  <si>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</si>
  <si>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</si>
  <si>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</si>
  <si>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</si>
  <si>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</si>
  <si>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</si>
  <si>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</si>
  <si>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</si>
  <si>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</si>
  <si>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</si>
  <si>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</si>
  <si>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</si>
  <si>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</si>
  <si>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</si>
  <si>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</si>
  <si>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</si>
  <si>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</si>
  <si>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</si>
  <si>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</si>
  <si>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</si>
  <si>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</si>
  <si>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</si>
  <si>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</si>
  <si>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</si>
  <si>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</si>
  <si>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</si>
  <si>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</si>
  <si>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</si>
  <si>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</si>
  <si>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</si>
  <si>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</si>
  <si>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</si>
  <si>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</si>
  <si>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</si>
  <si>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</si>
  <si>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</si>
  <si>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</si>
  <si>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</si>
  <si>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</si>
  <si>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</si>
  <si>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</si>
  <si>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</si>
  <si>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</si>
  <si>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</si>
  <si>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</si>
  <si>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</si>
  <si>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</si>
  <si>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</si>
  <si>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</si>
  <si>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</si>
  <si>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</si>
  <si>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</si>
  <si>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</si>
  <si>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</si>
  <si>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</si>
  <si>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</si>
  <si>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</si>
  <si>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</si>
  <si>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</si>
  <si>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</si>
  <si>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</si>
  <si>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</si>
  <si>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</si>
  <si>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</si>
  <si>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</si>
  <si>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</si>
  <si>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</si>
  <si>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</si>
  <si>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</si>
  <si>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</si>
  <si>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</si>
  <si>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</si>
  <si>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</si>
  <si>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</si>
  <si>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</si>
  <si>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</si>
  <si>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</si>
  <si>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</si>
  <si>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</si>
  <si>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</si>
  <si>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</si>
  <si>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</si>
  <si>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</si>
  <si>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</si>
  <si>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</si>
  <si>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</si>
  <si>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</si>
  <si>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</si>
  <si>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</si>
  <si>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</si>
  <si>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</si>
  <si>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</si>
  <si>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</si>
  <si>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</si>
  <si>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</si>
  <si>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</si>
  <si>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</si>
  <si>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</si>
  <si>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</si>
  <si>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</si>
  <si>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</si>
  <si>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</si>
  <si>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</si>
  <si>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</si>
  <si>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</si>
  <si>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</si>
  <si>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</si>
  <si>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</si>
  <si>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</si>
  <si>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</si>
  <si>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</si>
  <si>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</si>
  <si>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</si>
  <si>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</si>
  <si>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</si>
  <si>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</si>
  <si>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</si>
  <si>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</si>
  <si>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</si>
  <si>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</si>
  <si>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</si>
  <si>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</si>
  <si>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</si>
  <si>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</si>
  <si>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</si>
  <si>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</si>
  <si>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</si>
  <si>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</si>
  <si>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</si>
  <si>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</si>
  <si>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</si>
  <si>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</si>
  <si>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</si>
  <si>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</si>
  <si>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</si>
  <si>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</si>
  <si>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</si>
  <si>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</si>
  <si>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</si>
  <si>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</si>
  <si>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</si>
  <si>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</si>
  <si>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</si>
  <si>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</si>
  <si>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</si>
  <si>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</si>
  <si>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</si>
  <si>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</si>
  <si>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</si>
  <si>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</si>
  <si>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</si>
  <si>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</si>
  <si>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</si>
  <si>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</si>
  <si>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</si>
  <si>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</si>
  <si>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</si>
  <si>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</si>
  <si>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</si>
  <si>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</si>
  <si>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</si>
  <si>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</si>
  <si>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</si>
  <si>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</si>
  <si>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</si>
  <si>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</si>
  <si>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</si>
  <si>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</si>
  <si>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</si>
  <si>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</si>
  <si>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</si>
  <si>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</si>
  <si>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</si>
  <si>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</si>
  <si>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</si>
  <si>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</si>
  <si>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</si>
  <si>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</si>
  <si>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</si>
  <si>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</si>
  <si>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</si>
  <si>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</si>
  <si>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</si>
  <si>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</si>
  <si>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</si>
  <si>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</si>
  <si>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</si>
  <si>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</si>
  <si>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</si>
  <si>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</si>
  <si>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</si>
  <si>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</si>
  <si>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</si>
  <si>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</si>
  <si>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</si>
  <si>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</si>
  <si>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</si>
  <si>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</si>
  <si>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</si>
  <si>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</si>
  <si>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</si>
  <si>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</si>
  <si>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</si>
  <si>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</si>
  <si>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</si>
  <si>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</si>
  <si>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</si>
  <si>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</si>
  <si>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</si>
  <si>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</si>
  <si>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</si>
  <si>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</si>
  <si>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</si>
  <si>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</si>
  <si>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</si>
  <si>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</si>
  <si>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</si>
  <si>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</si>
  <si>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</si>
  <si>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</si>
  <si>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</si>
  <si>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</si>
  <si>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</si>
  <si>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</si>
  <si>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</si>
  <si>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</si>
  <si>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</si>
  <si>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</si>
  <si>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</si>
  <si>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</si>
  <si>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</si>
  <si>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</si>
  <si>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</si>
  <si>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</si>
  <si>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</si>
  <si>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</si>
  <si>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</si>
  <si>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</si>
  <si>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</si>
  <si>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</si>
  <si>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</si>
  <si>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</si>
  <si>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</si>
  <si>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</si>
  <si>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</si>
  <si>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</si>
  <si>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</si>
  <si>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</si>
  <si>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</si>
  <si>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</si>
  <si>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</si>
  <si>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</si>
  <si>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</si>
  <si>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</si>
  <si>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</si>
  <si>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</si>
  <si>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</si>
  <si>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</si>
  <si>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</si>
  <si>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</si>
  <si>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</si>
  <si>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</si>
  <si>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</si>
  <si>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</si>
  <si>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</si>
  <si>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</si>
  <si>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</si>
  <si>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</si>
  <si>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</si>
  <si>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</si>
  <si>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</si>
  <si>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</si>
  <si>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</si>
  <si>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</si>
  <si>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</si>
  <si>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</si>
  <si>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</si>
  <si>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</si>
  <si>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</si>
  <si>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</si>
  <si>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</si>
  <si>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</si>
  <si>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</si>
  <si>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</si>
  <si>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</si>
  <si>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</si>
  <si>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</si>
  <si>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</si>
  <si>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</si>
  <si>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</si>
  <si>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</si>
  <si>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</si>
  <si>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</si>
  <si>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</si>
  <si>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</si>
  <si>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</si>
  <si>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</si>
  <si>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</si>
  <si>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</si>
  <si>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</si>
  <si>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</si>
  <si>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</si>
  <si>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</si>
  <si>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</si>
  <si>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</si>
  <si>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</si>
  <si>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</si>
  <si>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</si>
  <si>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</si>
  <si>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</si>
  <si>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</si>
  <si>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</si>
  <si>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</si>
  <si>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</si>
  <si>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</si>
  <si>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</si>
  <si>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</si>
  <si>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</si>
  <si>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</si>
  <si>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</si>
  <si>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</si>
  <si>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</si>
  <si>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</si>
  <si>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</si>
  <si>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</si>
  <si>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</si>
  <si>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</si>
  <si>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</si>
  <si>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</si>
  <si>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</si>
  <si>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</si>
  <si>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</si>
  <si>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</si>
  <si>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</si>
  <si>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</si>
  <si>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</si>
  <si>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</si>
  <si>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</si>
  <si>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</si>
  <si>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</si>
  <si>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</si>
  <si>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</si>
  <si>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</si>
  <si>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</si>
  <si>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</si>
  <si>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</si>
  <si>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</si>
  <si>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</si>
  <si>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</si>
  <si>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</si>
  <si>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</si>
  <si>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</si>
  <si>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</si>
  <si>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</si>
  <si>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</si>
  <si>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</si>
  <si>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</si>
  <si>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</si>
  <si>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</si>
  <si>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</si>
  <si>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</si>
  <si>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</si>
  <si>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</si>
  <si>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</si>
  <si>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</si>
  <si>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</si>
  <si>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</si>
  <si>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</si>
  <si>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</si>
  <si>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</si>
  <si>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</si>
  <si>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</si>
  <si>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</si>
  <si>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</si>
  <si>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</si>
  <si>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</si>
  <si>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</si>
  <si>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</si>
  <si>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</si>
  <si>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</si>
  <si>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</si>
  <si>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</si>
  <si>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</si>
  <si>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</si>
  <si>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</si>
  <si>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</si>
  <si>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</si>
  <si>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</si>
  <si>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</si>
  <si>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</si>
  <si>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</si>
  <si>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</si>
  <si>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</si>
  <si>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</si>
  <si>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</si>
  <si>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</si>
  <si>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</si>
  <si>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</si>
  <si>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</si>
  <si>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</si>
  <si>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</si>
  <si>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</si>
  <si>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</si>
  <si>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</si>
  <si>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</si>
  <si>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</si>
  <si>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</si>
  <si>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</si>
  <si>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</si>
  <si>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</si>
  <si>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</si>
  <si>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</si>
  <si>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</si>
  <si>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</si>
  <si>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</si>
  <si>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</si>
  <si>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</si>
  <si>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</si>
  <si>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</si>
  <si>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</si>
  <si>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</si>
  <si>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</si>
  <si>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</si>
  <si>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</si>
  <si>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</si>
  <si>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</si>
  <si>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</si>
  <si>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</si>
  <si>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</si>
  <si>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</si>
  <si>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</si>
  <si>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</si>
  <si>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</si>
  <si>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</si>
  <si>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</si>
  <si>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</si>
  <si>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</si>
  <si>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</si>
  <si>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</si>
  <si>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</si>
  <si>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</si>
  <si>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</si>
  <si>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</si>
  <si>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</si>
  <si>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</si>
  <si>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</si>
  <si>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</si>
  <si>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</si>
  <si>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</si>
  <si>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</si>
  <si>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</si>
  <si>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</si>
  <si>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</si>
  <si>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</si>
  <si>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</si>
  <si>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</si>
  <si>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</si>
  <si>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</si>
  <si>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</si>
  <si>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</si>
  <si>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</si>
  <si>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</si>
  <si>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</si>
  <si>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</si>
  <si>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</si>
  <si>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</si>
  <si>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</si>
  <si>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</si>
  <si>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</si>
  <si>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</si>
  <si>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</si>
  <si>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</si>
  <si>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</si>
  <si>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</si>
  <si>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</si>
  <si>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</si>
  <si>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</si>
  <si>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</si>
  <si>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</si>
  <si>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</si>
  <si>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</si>
  <si>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</si>
  <si>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</si>
  <si>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</si>
  <si>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</si>
  <si>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</si>
  <si>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</si>
  <si>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</si>
  <si>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</si>
  <si>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</si>
  <si>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</si>
  <si>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</si>
  <si>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</si>
  <si>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</si>
  <si>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</si>
  <si>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</si>
  <si>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</si>
  <si>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</si>
  <si>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</si>
  <si>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</si>
  <si>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</si>
  <si>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</si>
  <si>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</si>
  <si>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</si>
  <si>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</si>
  <si>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</si>
  <si>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</si>
  <si>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</si>
  <si>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</si>
  <si>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</si>
  <si>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</si>
  <si>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</si>
  <si>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</si>
  <si>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</si>
  <si>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</si>
  <si>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</si>
  <si>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</si>
  <si>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</si>
  <si>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</si>
  <si>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</si>
  <si>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</si>
  <si>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</si>
  <si>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</si>
  <si>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</si>
  <si>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</si>
  <si>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</si>
  <si>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</si>
  <si>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</si>
  <si>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</si>
  <si>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</si>
  <si>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</si>
  <si>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</si>
  <si>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</si>
  <si>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</si>
  <si>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</si>
  <si>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</si>
  <si>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</si>
  <si>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</si>
  <si>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</si>
  <si>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</si>
  <si>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</si>
  <si>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</si>
  <si>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</si>
  <si>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</si>
  <si>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</si>
  <si>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</si>
  <si>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</si>
  <si>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</si>
  <si>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</si>
  <si>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</si>
  <si>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</si>
  <si>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</si>
  <si>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</si>
  <si>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</si>
  <si>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</si>
  <si>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</si>
  <si>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</si>
  <si>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</si>
  <si>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</si>
  <si>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</si>
  <si>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</si>
  <si>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</si>
  <si>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</si>
  <si>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</si>
  <si>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</si>
  <si>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</si>
  <si>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</si>
  <si>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</si>
  <si>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</si>
  <si>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</si>
  <si>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</si>
  <si>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</si>
  <si>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</si>
  <si>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</si>
  <si>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</si>
  <si>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</si>
  <si>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</si>
  <si>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</si>
  <si>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</si>
  <si>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</si>
  <si>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</si>
  <si>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</si>
  <si>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</si>
  <si>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</si>
  <si>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</si>
  <si>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</si>
  <si>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</si>
  <si>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</si>
  <si>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</si>
  <si>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</si>
  <si>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</si>
  <si>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</si>
  <si>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</si>
  <si>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</si>
  <si>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</si>
  <si>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</si>
  <si>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</si>
  <si>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</si>
  <si>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</si>
  <si>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</si>
  <si>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</si>
  <si>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</si>
  <si>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</si>
  <si>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</si>
  <si>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</si>
  <si>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</si>
  <si>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</si>
  <si>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</si>
  <si>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</si>
  <si>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</si>
  <si>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</si>
  <si>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</si>
  <si>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</si>
  <si>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</si>
  <si>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</si>
  <si>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</si>
  <si>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</si>
  <si>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</si>
  <si>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</si>
  <si>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</si>
  <si>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</si>
  <si>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</si>
  <si>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</si>
  <si>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</si>
  <si>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</si>
  <si>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</si>
  <si>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</si>
  <si>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</si>
  <si>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</si>
  <si>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</si>
  <si>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</si>
  <si>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</si>
  <si>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</si>
  <si>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</si>
  <si>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</si>
  <si>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</si>
  <si>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</si>
  <si>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</si>
  <si>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</si>
  <si>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</si>
  <si>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</si>
  <si>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</si>
  <si>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</si>
  <si>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</si>
  <si>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</si>
  <si>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</si>
  <si>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</si>
  <si>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</si>
  <si>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</si>
  <si>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</si>
  <si>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</si>
  <si>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</si>
  <si>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</si>
  <si>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</si>
  <si>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</si>
  <si>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</si>
  <si>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</si>
  <si>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</si>
  <si>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</si>
  <si>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</si>
  <si>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</si>
  <si>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</si>
  <si>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</si>
  <si>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</si>
  <si>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</si>
  <si>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</si>
  <si>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</si>
  <si>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</si>
  <si>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</si>
  <si>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</si>
  <si>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</si>
  <si>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</si>
  <si>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</si>
  <si>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</si>
  <si>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</si>
  <si>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</si>
  <si>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</si>
  <si>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</si>
  <si>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</si>
  <si>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</si>
  <si>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</si>
  <si>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</si>
  <si>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</si>
  <si>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</si>
  <si>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</si>
  <si>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</si>
  <si>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</si>
  <si>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</si>
  <si>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</si>
  <si>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</si>
  <si>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</si>
  <si>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</si>
  <si>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</si>
  <si>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</si>
  <si>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</si>
  <si>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</si>
  <si>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</si>
  <si>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</si>
  <si>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</si>
  <si>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</si>
  <si>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</si>
  <si>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</si>
  <si>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</si>
  <si>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</si>
  <si>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</si>
  <si>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</si>
  <si>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</si>
  <si>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</si>
  <si>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</si>
  <si>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</si>
  <si>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</si>
  <si>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</si>
  <si>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</si>
  <si>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</si>
  <si>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</si>
  <si>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</si>
  <si>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</si>
  <si>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</si>
  <si>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</si>
  <si>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</si>
  <si>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</si>
  <si>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</si>
  <si>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</si>
  <si>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</si>
  <si>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</si>
  <si>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</si>
  <si>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</si>
  <si>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</si>
  <si>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</si>
  <si>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</si>
  <si>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</si>
  <si>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</si>
  <si>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</si>
  <si>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</si>
  <si>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</si>
  <si>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</si>
  <si>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</si>
  <si>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</si>
  <si>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</si>
  <si>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</si>
  <si>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</si>
  <si>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</si>
  <si>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</si>
  <si>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</si>
  <si>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</si>
  <si>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</si>
  <si>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</si>
  <si>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</si>
  <si>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</si>
  <si>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</si>
  <si>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</si>
  <si>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</si>
  <si>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</si>
  <si>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</si>
  <si>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</si>
  <si>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</si>
  <si>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</si>
  <si>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</si>
  <si>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</si>
  <si>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</si>
  <si>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</si>
  <si>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</si>
  <si>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</si>
  <si>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</si>
  <si>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</si>
  <si>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</si>
  <si>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</si>
  <si>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</si>
  <si>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</si>
  <si>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</si>
  <si>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</si>
  <si>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</si>
  <si>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</si>
  <si>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</si>
  <si>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</si>
  <si>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</si>
  <si>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</si>
  <si>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</si>
  <si>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</si>
  <si>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</si>
  <si>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</si>
  <si>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</si>
  <si>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</si>
  <si>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</si>
  <si>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</si>
  <si>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</si>
  <si>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</si>
  <si>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</si>
  <si>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</si>
  <si>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</si>
  <si>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</si>
  <si>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</si>
  <si>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</si>
  <si>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</si>
  <si>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</si>
  <si>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</si>
  <si>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</si>
  <si>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</si>
  <si>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</si>
  <si>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</si>
  <si>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</si>
  <si>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</si>
  <si>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</si>
  <si>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</si>
  <si>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</si>
  <si>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</si>
  <si>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</si>
  <si>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</si>
  <si>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</si>
  <si>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</si>
  <si>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</si>
  <si>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</si>
  <si>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</si>
  <si>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</si>
  <si>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</si>
  <si>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</si>
  <si>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</si>
  <si>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</si>
  <si>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</si>
  <si>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</si>
  <si>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</si>
  <si>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</si>
  <si>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</si>
  <si>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</si>
  <si>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</si>
  <si>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</si>
  <si>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</si>
  <si>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</si>
  <si>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</si>
  <si>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</si>
  <si>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</si>
  <si>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</si>
  <si>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</si>
  <si>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</si>
  <si>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</si>
  <si>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</si>
  <si>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</si>
  <si>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</si>
  <si>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</si>
  <si>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</si>
  <si>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</si>
  <si>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</si>
  <si>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</si>
  <si>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</si>
  <si>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</si>
  <si>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</si>
  <si>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</si>
  <si>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</si>
  <si>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</si>
  <si>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</si>
  <si>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</si>
  <si>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</si>
  <si>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</si>
  <si>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</si>
  <si>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</si>
  <si>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</si>
  <si>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</si>
  <si>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</si>
  <si>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</si>
  <si>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</si>
  <si>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</si>
  <si>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</si>
  <si>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</si>
  <si>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</si>
  <si>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</si>
  <si>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</si>
  <si>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</si>
  <si>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</si>
  <si>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</si>
  <si>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</si>
  <si>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</si>
  <si>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</si>
  <si>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</si>
  <si>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</si>
  <si>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</si>
  <si>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</si>
  <si>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</si>
  <si>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</si>
  <si>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</si>
  <si>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</si>
  <si>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</si>
  <si>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</si>
  <si>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</si>
  <si>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</si>
  <si>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</si>
  <si>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</si>
  <si>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</si>
  <si>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</si>
  <si>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</si>
  <si>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</si>
  <si>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</si>
  <si>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</si>
  <si>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</si>
  <si>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</si>
  <si>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</si>
  <si>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</si>
  <si>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</si>
  <si>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</si>
  <si>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</si>
  <si>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</si>
  <si>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</si>
  <si>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</si>
  <si>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</si>
  <si>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</si>
  <si>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</si>
  <si>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</si>
  <si>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</si>
  <si>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</si>
  <si>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</si>
  <si>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</si>
  <si>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</si>
  <si>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</si>
  <si>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</si>
  <si>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</si>
  <si>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</si>
  <si>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</si>
  <si>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</si>
  <si>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</si>
  <si>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</si>
  <si>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</si>
  <si>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</si>
  <si>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</si>
  <si>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</si>
  <si>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</si>
  <si>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</si>
  <si>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</si>
  <si>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</si>
  <si>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</si>
  <si>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</si>
  <si>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</si>
  <si>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</si>
  <si>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</si>
  <si>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</si>
  <si>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</si>
  <si>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</si>
  <si>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</si>
  <si>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</si>
  <si>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</si>
  <si>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</si>
  <si>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</si>
  <si>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</si>
  <si>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</si>
  <si>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</si>
  <si>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</si>
  <si>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</si>
  <si>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</si>
  <si>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</si>
  <si>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</si>
  <si>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</si>
  <si>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</si>
  <si>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</si>
  <si>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</si>
  <si>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</si>
  <si>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</si>
  <si>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</si>
  <si>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</si>
  <si>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</si>
  <si>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</si>
  <si>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</si>
  <si>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</si>
  <si>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</si>
  <si>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</si>
  <si>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</si>
  <si>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</si>
  <si>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</si>
  <si>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</si>
  <si>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</si>
  <si>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</si>
  <si>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</si>
  <si>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</si>
  <si>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</si>
  <si>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</si>
  <si>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</si>
  <si>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</si>
  <si>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</si>
  <si>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</si>
  <si>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</si>
  <si>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</si>
  <si>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</si>
  <si>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</si>
  <si>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</si>
  <si>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</si>
  <si>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</si>
  <si>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</si>
  <si>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</si>
  <si>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</si>
  <si>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</si>
  <si>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</si>
  <si>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</si>
  <si>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</si>
  <si>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</si>
  <si>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</si>
  <si>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</si>
  <si>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</si>
  <si>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</si>
  <si>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</si>
  <si>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</si>
  <si>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</si>
  <si>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</si>
  <si>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</si>
  <si>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</si>
  <si>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</si>
  <si>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</si>
  <si>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</si>
  <si>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</si>
  <si>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</si>
  <si>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</si>
  <si>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</si>
  <si>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</si>
  <si>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</si>
  <si>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</si>
  <si>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</si>
  <si>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</si>
  <si>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</si>
  <si>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</si>
  <si>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</si>
  <si>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</si>
  <si>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</si>
  <si>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</si>
  <si>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</si>
  <si>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</si>
  <si>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</si>
  <si>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</si>
  <si>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</si>
  <si>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</si>
  <si>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</si>
  <si>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</si>
  <si>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</si>
  <si>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</si>
  <si>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</si>
  <si>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</si>
  <si>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</si>
  <si>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</si>
  <si>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</si>
  <si>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</si>
  <si>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</si>
  <si>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</si>
  <si>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</si>
  <si>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</si>
  <si>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</si>
  <si>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</si>
  <si>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</si>
  <si>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</si>
  <si>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</si>
  <si>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</si>
  <si>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</si>
  <si>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</si>
  <si>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</si>
  <si>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</si>
  <si>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</si>
  <si>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</si>
  <si>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</si>
  <si>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</si>
  <si>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</si>
  <si>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</si>
  <si>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</si>
  <si>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</si>
  <si>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</si>
  <si>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</si>
  <si>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</si>
  <si>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</si>
  <si>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</si>
  <si>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</si>
  <si>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</si>
  <si>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</si>
  <si>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</si>
  <si>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</si>
  <si>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</si>
  <si>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</si>
  <si>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</si>
  <si>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</si>
  <si>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</si>
  <si>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</si>
  <si>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</si>
  <si>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</si>
  <si>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</si>
  <si>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</si>
  <si>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</si>
  <si>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</si>
  <si>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</si>
  <si>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</si>
  <si>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</si>
  <si>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</si>
  <si>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</si>
  <si>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</si>
  <si>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</si>
  <si>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</si>
  <si>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</si>
  <si>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</si>
  <si>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</si>
  <si>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</si>
  <si>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</si>
  <si>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</si>
  <si>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</si>
  <si>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</si>
  <si>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</si>
  <si>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</si>
  <si>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</si>
  <si>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</si>
  <si>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</si>
  <si>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</si>
  <si>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</si>
  <si>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</si>
  <si>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</si>
  <si>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</si>
  <si>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</si>
  <si>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</si>
  <si>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</si>
  <si>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</si>
  <si>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</si>
  <si>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</si>
  <si>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</si>
  <si>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</si>
  <si>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</si>
  <si>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</si>
  <si>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</si>
  <si>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</si>
  <si>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</si>
  <si>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</si>
  <si>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</si>
  <si>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</si>
  <si>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</si>
  <si>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</si>
  <si>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</si>
  <si>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</si>
  <si>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</si>
  <si>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</si>
  <si>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</si>
  <si>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</si>
  <si>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</si>
  <si>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</si>
  <si>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</si>
  <si>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</si>
  <si>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</si>
  <si>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</si>
  <si>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</si>
  <si>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</si>
  <si>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</si>
  <si>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</si>
  <si>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</si>
  <si>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</si>
  <si>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</si>
  <si>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</si>
  <si>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</si>
  <si>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</si>
  <si>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</si>
  <si>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</si>
  <si>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</si>
  <si>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</si>
  <si>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</si>
  <si>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</si>
  <si>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</si>
  <si>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</si>
  <si>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</si>
  <si>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</si>
  <si>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</si>
  <si>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</si>
  <si>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</si>
  <si>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</si>
  <si>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</si>
  <si>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</si>
  <si>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</si>
  <si>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</si>
  <si>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</si>
  <si>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</si>
  <si>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</si>
  <si>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</si>
  <si>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</si>
  <si>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</si>
  <si>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</si>
  <si>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</si>
  <si>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</si>
  <si>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</si>
  <si>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</si>
  <si>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</si>
  <si>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</si>
  <si>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</si>
  <si>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</si>
  <si>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</si>
  <si>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</si>
  <si>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</si>
  <si>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</si>
  <si>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</si>
  <si>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</si>
  <si>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</si>
  <si>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</si>
  <si>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</si>
  <si>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</si>
  <si>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</si>
  <si>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</si>
  <si>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</si>
  <si>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</si>
  <si>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</si>
  <si>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</si>
  <si>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</si>
  <si>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</si>
  <si>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</si>
  <si>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</si>
  <si>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</si>
  <si>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</si>
  <si>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</si>
  <si>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</si>
  <si>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</si>
  <si>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</si>
  <si>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</si>
  <si>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</si>
  <si>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</si>
  <si>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</si>
  <si>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</si>
  <si>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</si>
  <si>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</si>
  <si>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</si>
  <si>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</si>
  <si>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</si>
  <si>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</si>
  <si>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</si>
  <si>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</si>
  <si>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</si>
  <si>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</si>
  <si>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</si>
  <si>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</si>
  <si>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</si>
  <si>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</si>
  <si>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</si>
  <si>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</si>
  <si>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</si>
  <si>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</si>
  <si>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</si>
  <si>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</si>
  <si>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</si>
  <si>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</si>
  <si>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</si>
  <si>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</si>
  <si>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</si>
  <si>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</si>
  <si>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</si>
  <si>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</si>
  <si>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</si>
  <si>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</si>
  <si>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</si>
  <si>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</si>
  <si>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</si>
  <si>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</si>
  <si>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</si>
  <si>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</si>
  <si>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</si>
  <si>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</si>
  <si>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</si>
  <si>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</si>
  <si>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</si>
  <si>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</si>
  <si>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</si>
  <si>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</si>
  <si>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</si>
  <si>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</si>
  <si>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</si>
  <si>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</si>
  <si>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</si>
  <si>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</si>
  <si>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</si>
  <si>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</si>
  <si>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</si>
  <si>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</si>
  <si>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</si>
  <si>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</si>
  <si>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</si>
  <si>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</si>
  <si>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</si>
  <si>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</si>
  <si>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</si>
  <si>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</si>
  <si>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</si>
  <si>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</si>
  <si>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</si>
  <si>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</si>
  <si>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</si>
  <si>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</si>
  <si>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</si>
  <si>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</si>
  <si>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</si>
  <si>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</si>
  <si>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</si>
  <si>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</si>
  <si>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</si>
  <si>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</si>
  <si>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</si>
  <si>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</si>
  <si>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</si>
  <si>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</si>
  <si>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</si>
  <si>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</si>
  <si>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</si>
  <si>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</si>
  <si>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</si>
  <si>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</si>
  <si>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</si>
  <si>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</si>
  <si>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</si>
  <si>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</si>
  <si>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</si>
  <si>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</si>
  <si>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</si>
  <si>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</si>
  <si>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</si>
  <si>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</si>
  <si>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</si>
  <si>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</si>
  <si>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</si>
  <si>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</si>
  <si>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</si>
  <si>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</si>
  <si>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</si>
  <si>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</si>
  <si>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</si>
  <si>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</si>
  <si>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</si>
  <si>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</si>
  <si>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</si>
  <si>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</si>
  <si>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</si>
  <si>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</si>
  <si>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</si>
  <si>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</si>
  <si>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</si>
  <si>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</si>
  <si>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</si>
  <si>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</si>
  <si>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</si>
  <si>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</si>
  <si>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</si>
  <si>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</si>
  <si>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</si>
  <si>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</si>
  <si>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</si>
  <si>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</si>
  <si>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</si>
  <si>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</si>
  <si>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</si>
  <si>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</si>
  <si>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</si>
  <si>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</si>
  <si>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</si>
  <si>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</si>
  <si>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</si>
  <si>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</si>
  <si>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</si>
  <si>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</si>
  <si>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</si>
  <si>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</si>
  <si>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</si>
  <si>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</si>
  <si>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</si>
  <si>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</si>
  <si>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</si>
  <si>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</si>
  <si>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</si>
  <si>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</si>
  <si>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</si>
  <si>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</si>
  <si>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</si>
  <si>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</si>
  <si>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</si>
  <si>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</si>
  <si>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</si>
  <si>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</si>
  <si>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</si>
  <si>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</si>
  <si>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</si>
  <si>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</si>
  <si>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</si>
  <si>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</si>
  <si>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</si>
  <si>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</si>
  <si>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</si>
  <si>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</si>
  <si>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</si>
  <si>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</si>
  <si>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</si>
  <si>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</si>
  <si>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</si>
  <si>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</si>
  <si>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</si>
  <si>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</si>
  <si>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</si>
  <si>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</si>
  <si>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</si>
  <si>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</si>
  <si>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</si>
  <si>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</si>
  <si>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</si>
  <si>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</si>
  <si>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</si>
  <si>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</si>
  <si>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</si>
  <si>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</si>
  <si>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</si>
  <si>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</si>
  <si>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</si>
  <si>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</si>
  <si>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</si>
  <si>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</si>
  <si>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</si>
  <si>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</si>
  <si>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</si>
  <si>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</si>
  <si>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</si>
  <si>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</si>
  <si>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</si>
  <si>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</si>
  <si>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</si>
  <si>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</si>
  <si>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</si>
  <si>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</si>
  <si>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</si>
  <si>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</si>
  <si>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</si>
  <si>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</si>
  <si>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</si>
  <si>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</si>
  <si>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</si>
  <si>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</si>
  <si>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</si>
  <si>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</si>
  <si>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</si>
  <si>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</si>
  <si>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</si>
  <si>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</si>
  <si>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</si>
  <si>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</si>
  <si>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</si>
  <si>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</si>
  <si>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</si>
  <si>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</si>
  <si>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</si>
  <si>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</si>
  <si>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</si>
  <si>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</si>
  <si>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</si>
  <si>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</si>
  <si>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</si>
  <si>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</si>
  <si>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</si>
  <si>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</si>
  <si>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</si>
  <si>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</si>
  <si>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</si>
  <si>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</si>
  <si>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</si>
  <si>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</si>
  <si>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</si>
  <si>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</si>
  <si>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</si>
  <si>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</si>
  <si>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</si>
  <si>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</si>
  <si>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</si>
  <si>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</si>
  <si>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</si>
  <si>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</si>
  <si>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</si>
  <si>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</si>
  <si>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</si>
  <si>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</si>
  <si>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</si>
  <si>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</si>
  <si>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</si>
  <si>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</si>
  <si>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</si>
  <si>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</si>
  <si>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</si>
  <si>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</si>
  <si>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</si>
  <si>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</si>
  <si>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</si>
  <si>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</si>
  <si>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</si>
  <si>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</si>
  <si>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</si>
  <si>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</si>
  <si>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</si>
  <si>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</si>
  <si>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</si>
  <si>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</si>
  <si>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</si>
  <si>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</si>
  <si>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</si>
  <si>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</si>
  <si>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</si>
  <si>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</si>
  <si>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</si>
  <si>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</si>
  <si>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</si>
  <si>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</si>
  <si>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</si>
  <si>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</si>
  <si>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</si>
  <si>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</si>
  <si>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</si>
  <si>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</si>
  <si>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</si>
  <si>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</si>
  <si>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</si>
  <si>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</si>
  <si>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</si>
  <si>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</si>
  <si>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</si>
  <si>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</si>
  <si>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</si>
  <si>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</si>
  <si>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</si>
  <si>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</si>
  <si>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</si>
  <si>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</si>
  <si>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</si>
  <si>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</si>
  <si>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</si>
  <si>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</si>
  <si>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</si>
  <si>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</si>
  <si>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</si>
  <si>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</si>
  <si>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</si>
  <si>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</si>
  <si>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</si>
  <si>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</si>
  <si>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</si>
  <si>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</si>
  <si>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</si>
  <si>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</si>
  <si>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</si>
  <si>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</si>
  <si>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</si>
  <si>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</si>
  <si>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</si>
  <si>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</si>
  <si>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</si>
  <si>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</si>
  <si>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</si>
  <si>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</si>
  <si>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</si>
  <si>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</si>
  <si>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</si>
  <si>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</si>
  <si>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</si>
  <si>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</si>
  <si>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</si>
  <si>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</si>
  <si>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</si>
  <si>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</si>
  <si>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</si>
  <si>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</si>
  <si>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</si>
  <si>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</si>
  <si>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</si>
  <si>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</si>
  <si>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</si>
  <si>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</si>
  <si>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</si>
  <si>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</si>
  <si>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</si>
  <si>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</si>
  <si>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</si>
  <si>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</si>
  <si>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</si>
  <si>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</si>
  <si>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</si>
  <si>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</si>
  <si>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</si>
  <si>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</si>
  <si>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</si>
  <si>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</si>
  <si>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</si>
  <si>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</si>
  <si>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</si>
  <si>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</si>
  <si>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</si>
  <si>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</si>
  <si>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</si>
  <si>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</si>
  <si>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</si>
  <si>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</si>
  <si>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</si>
  <si>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</si>
  <si>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</si>
  <si>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</si>
  <si>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</si>
  <si>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</si>
  <si>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</si>
  <si>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</si>
  <si>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</si>
  <si>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</si>
  <si>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</si>
  <si>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</si>
  <si>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</si>
  <si>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</si>
  <si>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</si>
  <si>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</si>
  <si>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</si>
  <si>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</si>
  <si>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</si>
  <si>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</si>
  <si>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</si>
  <si>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</si>
  <si>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</si>
  <si>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</si>
  <si>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</si>
  <si>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</si>
  <si>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</si>
  <si>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</si>
  <si>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</si>
  <si>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</si>
  <si>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</si>
  <si>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</si>
  <si>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</si>
  <si>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</si>
  <si>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</si>
  <si>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</si>
  <si>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</si>
  <si>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</si>
  <si>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</si>
  <si>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</si>
  <si>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</si>
  <si>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</si>
  <si>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</si>
  <si>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</si>
  <si>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</si>
  <si>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</si>
  <si>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</si>
  <si>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</si>
  <si>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</si>
  <si>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</si>
  <si>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</si>
  <si>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</si>
  <si>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</si>
  <si>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</si>
  <si>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</si>
  <si>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</si>
  <si>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</si>
  <si>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</si>
  <si>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</si>
  <si>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</si>
  <si>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</si>
  <si>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</si>
  <si>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</si>
  <si>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</si>
  <si>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</si>
  <si>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</si>
  <si>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</si>
  <si>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</si>
  <si>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</si>
  <si>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</si>
  <si>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</si>
  <si>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</si>
  <si>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</si>
  <si>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</si>
  <si>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</si>
  <si>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</si>
  <si>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</si>
  <si>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</si>
  <si>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</si>
  <si>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</si>
  <si>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</si>
  <si>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</si>
  <si>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</si>
  <si>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</si>
  <si>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</si>
  <si>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</si>
  <si>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</si>
  <si>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</si>
  <si>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</si>
  <si>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</si>
  <si>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</si>
  <si>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</si>
  <si>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</si>
  <si>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</si>
  <si>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</si>
  <si>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</si>
  <si>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</si>
  <si>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</si>
  <si>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</si>
  <si>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</si>
  <si>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</si>
  <si>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</si>
  <si>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</si>
  <si>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</si>
  <si>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</si>
  <si>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</si>
  <si>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</si>
  <si>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</si>
  <si>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</si>
  <si>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</si>
  <si>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</si>
  <si>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</si>
  <si>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</si>
  <si>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</si>
  <si>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</si>
  <si>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</si>
  <si>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</si>
  <si>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</si>
  <si>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</si>
  <si>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</si>
  <si>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</si>
  <si>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</si>
  <si>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</si>
  <si>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</si>
  <si>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</si>
  <si>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</si>
  <si>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</si>
  <si>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</si>
  <si>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</si>
  <si>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</si>
  <si>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</si>
  <si>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</si>
  <si>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</si>
  <si>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</si>
  <si>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</si>
  <si>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</si>
  <si>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</si>
  <si>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</si>
  <si>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</si>
  <si>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</si>
  <si>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</si>
  <si>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</si>
  <si>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</si>
  <si>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</si>
  <si>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</si>
  <si>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</si>
  <si>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</si>
  <si>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</si>
  <si>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</si>
  <si>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</si>
  <si>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</si>
  <si>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</si>
  <si>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</si>
  <si>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</si>
  <si>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</si>
  <si>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</si>
  <si>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</si>
  <si>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</si>
  <si>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</si>
  <si>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</si>
  <si>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</si>
  <si>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</si>
  <si>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</si>
  <si>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</si>
  <si>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</si>
  <si>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</si>
  <si>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</si>
  <si>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</si>
  <si>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</si>
  <si>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</si>
  <si>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</si>
  <si>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</si>
  <si>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</si>
  <si>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</si>
  <si>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</si>
  <si>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</si>
  <si>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</si>
  <si>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</si>
  <si>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</si>
  <si>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</si>
  <si>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</si>
  <si>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</si>
  <si>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</si>
  <si>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</si>
  <si>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</si>
  <si>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</si>
  <si>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</si>
  <si>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</si>
  <si>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</si>
  <si>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</si>
  <si>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</si>
  <si>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</si>
  <si>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</si>
  <si>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</si>
  <si>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</si>
  <si>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</si>
  <si>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</si>
  <si>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</si>
  <si>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</si>
  <si>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</si>
  <si>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</si>
  <si>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</si>
  <si>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</si>
  <si>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</si>
  <si>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</si>
  <si>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</si>
  <si>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</si>
  <si>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</si>
  <si>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</si>
  <si>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</si>
  <si>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</si>
  <si>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</si>
  <si>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</si>
  <si>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</si>
  <si>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</si>
  <si>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</si>
  <si>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</si>
  <si>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</si>
  <si>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</si>
  <si>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</si>
  <si>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</si>
  <si>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</si>
  <si>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</si>
  <si>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</si>
  <si>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</si>
  <si>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</si>
  <si>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</si>
  <si>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</si>
  <si>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</si>
  <si>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</si>
  <si>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</si>
  <si>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</si>
  <si>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</si>
  <si>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</si>
  <si>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</si>
  <si>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</si>
  <si>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</si>
  <si>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</si>
  <si>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</si>
  <si>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</si>
  <si>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</si>
  <si>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</si>
  <si>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</si>
  <si>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</si>
  <si>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</si>
  <si>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</si>
  <si>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</si>
  <si>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</si>
  <si>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</si>
  <si>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</si>
  <si>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</si>
  <si>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</si>
  <si>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</si>
  <si>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</si>
  <si>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</si>
  <si>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</si>
  <si>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</si>
  <si>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</si>
  <si>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</si>
  <si>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</si>
  <si>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</si>
  <si>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</si>
  <si>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</si>
  <si>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</si>
  <si>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</si>
  <si>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</si>
  <si>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</si>
  <si>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</si>
  <si>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</si>
  <si>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</si>
  <si>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</si>
  <si>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</si>
  <si>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</si>
  <si>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</si>
  <si>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</si>
  <si>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</si>
  <si>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</si>
  <si>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</si>
  <si>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</si>
  <si>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</si>
  <si>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</si>
  <si>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</si>
  <si>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</si>
  <si>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</si>
  <si>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</si>
  <si>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</si>
  <si>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</si>
  <si>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</si>
  <si>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</si>
  <si>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</si>
  <si>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</si>
  <si>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</si>
  <si>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</si>
  <si>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</si>
  <si>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</si>
  <si>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</si>
  <si>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</si>
  <si>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</si>
  <si>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</si>
  <si>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</si>
  <si>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</si>
  <si>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</si>
  <si>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</si>
  <si>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</si>
  <si>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</si>
  <si>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</si>
  <si>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</si>
  <si>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</si>
  <si>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</si>
  <si>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</si>
  <si>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</si>
  <si>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</si>
  <si>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</si>
  <si>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</si>
  <si>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</si>
  <si>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</si>
  <si>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</si>
  <si>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</si>
  <si>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</si>
  <si>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</si>
  <si>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</si>
  <si>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</si>
  <si>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</si>
  <si>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</si>
  <si>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</si>
  <si>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</si>
  <si>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</si>
  <si>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</si>
  <si>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</si>
  <si>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</si>
  <si>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</si>
  <si>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</si>
  <si>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</si>
  <si>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</si>
  <si>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</si>
  <si>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</si>
  <si>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</si>
  <si>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</si>
  <si>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</si>
  <si>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</si>
  <si>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</si>
  <si>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</si>
  <si>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</si>
  <si>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</si>
  <si>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</si>
  <si>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</si>
  <si>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</si>
  <si>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</si>
  <si>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</si>
  <si>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</si>
  <si>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</si>
  <si>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</si>
  <si>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</si>
  <si>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</si>
  <si>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</si>
  <si>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</si>
  <si>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</si>
  <si>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</si>
  <si>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</si>
  <si>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</si>
  <si>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</si>
  <si>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</si>
  <si>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</si>
  <si>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</si>
  <si>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</si>
  <si>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</si>
  <si>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</si>
  <si>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</si>
  <si>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</si>
  <si>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</si>
  <si>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</si>
  <si>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</si>
  <si>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</si>
  <si>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</si>
  <si>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</si>
  <si>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</si>
  <si>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</si>
  <si>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</si>
  <si>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</si>
  <si>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</si>
  <si>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</si>
  <si>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</si>
  <si>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</si>
  <si>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</si>
  <si>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</si>
  <si>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</si>
  <si>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</si>
  <si>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</si>
  <si>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</si>
  <si>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</si>
  <si>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</si>
  <si>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</si>
  <si>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</si>
  <si>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</si>
  <si>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</si>
  <si>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</si>
  <si>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</si>
  <si>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</si>
  <si>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</si>
  <si>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</si>
  <si>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</si>
  <si>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</si>
  <si>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</si>
  <si>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</si>
  <si>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</si>
  <si>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</si>
  <si>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</si>
  <si>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</si>
  <si>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</si>
  <si>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</si>
  <si>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</si>
  <si>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</si>
  <si>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</si>
  <si>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</si>
  <si>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</si>
  <si>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</si>
  <si>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</si>
  <si>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</si>
  <si>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</si>
  <si>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</si>
  <si>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</si>
  <si>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</si>
  <si>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</si>
  <si>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</si>
  <si>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</si>
  <si>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</si>
  <si>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</si>
  <si>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</si>
  <si>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</si>
  <si>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</si>
  <si>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</si>
  <si>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</si>
  <si>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</si>
  <si>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</si>
  <si>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</si>
  <si>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</si>
  <si>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</si>
  <si>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</si>
  <si>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</si>
  <si>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</si>
  <si>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</si>
  <si>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</si>
  <si>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</si>
  <si>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</si>
  <si>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</si>
  <si>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</si>
  <si>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</si>
  <si>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</si>
  <si>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</si>
  <si>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</si>
  <si>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</si>
  <si>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</si>
  <si>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</si>
  <si>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</si>
  <si>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</si>
  <si>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</si>
  <si>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</si>
  <si>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</si>
  <si>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</si>
  <si>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</si>
  <si>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</si>
  <si>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</si>
  <si>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</si>
  <si>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</si>
  <si>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</si>
  <si>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</si>
  <si>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</si>
  <si>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</si>
  <si>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</si>
  <si>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</si>
  <si>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</si>
  <si>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</si>
  <si>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</si>
  <si>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</si>
  <si>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</si>
  <si>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</si>
  <si>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</si>
  <si>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</si>
  <si>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</si>
  <si>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</si>
  <si>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</si>
  <si>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</si>
  <si>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</si>
  <si>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</si>
  <si>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</si>
  <si>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</si>
  <si>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</si>
  <si>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</si>
  <si>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</si>
  <si>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</si>
  <si>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</si>
  <si>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</si>
  <si>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</si>
  <si>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</si>
  <si>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</si>
  <si>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</si>
  <si>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</si>
  <si>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</si>
  <si>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</si>
  <si>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</si>
  <si>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</si>
  <si>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</si>
  <si>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</si>
  <si>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</si>
  <si>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</si>
  <si>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</si>
  <si>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</si>
  <si>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</si>
  <si>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</si>
  <si>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</si>
  <si>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</si>
  <si>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</si>
  <si>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</si>
  <si>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</si>
  <si>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</si>
  <si>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</si>
  <si>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</si>
  <si>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</si>
  <si>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</si>
  <si>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</si>
  <si>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</si>
  <si>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</si>
  <si>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</si>
  <si>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</si>
  <si>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</si>
  <si>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</si>
  <si>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</si>
  <si>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</si>
  <si>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</si>
  <si>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</si>
  <si>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</si>
  <si>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</si>
  <si>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</si>
  <si>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</si>
  <si>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</si>
  <si>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</si>
  <si>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</si>
  <si>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</si>
  <si>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</si>
  <si>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</si>
  <si>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</si>
  <si>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</si>
  <si>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</si>
  <si>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</si>
  <si>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</si>
  <si>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</si>
  <si>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</si>
  <si>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</si>
  <si>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</si>
  <si>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</si>
  <si>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</si>
  <si>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</si>
  <si>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</si>
  <si>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</si>
  <si>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</si>
  <si>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</si>
  <si>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</si>
  <si>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</si>
  <si>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</si>
  <si>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</si>
  <si>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</si>
  <si>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</si>
  <si>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</si>
  <si>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</si>
  <si>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</si>
  <si>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</si>
  <si>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</si>
  <si>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</si>
  <si>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</si>
  <si>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</si>
  <si>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</si>
  <si>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</si>
  <si>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</si>
  <si>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</si>
  <si>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</si>
  <si>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</si>
  <si>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</si>
  <si>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</si>
  <si>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</si>
  <si>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</si>
  <si>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</si>
  <si>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</si>
  <si>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</si>
  <si>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</si>
  <si>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</si>
  <si>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</si>
  <si>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</si>
  <si>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</si>
  <si>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</si>
  <si>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</si>
  <si>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</si>
  <si>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</si>
  <si>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</si>
  <si>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</si>
  <si>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</si>
  <si>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</si>
  <si>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</si>
  <si>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</si>
  <si>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</si>
  <si>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</si>
  <si>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</si>
  <si>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</si>
  <si>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</si>
  <si>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</si>
  <si>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</si>
  <si>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</si>
  <si>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</si>
  <si>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</si>
  <si>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</si>
  <si>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</si>
  <si>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</si>
  <si>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</si>
  <si>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</si>
  <si>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</si>
  <si>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</si>
  <si>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</si>
  <si>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</si>
  <si>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</si>
  <si>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</si>
  <si>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</si>
  <si>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</si>
  <si>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</si>
  <si>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</si>
  <si>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</si>
  <si>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</si>
  <si>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</si>
  <si>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</si>
  <si>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</si>
  <si>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</si>
  <si>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</si>
  <si>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</si>
  <si>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</si>
  <si>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</si>
  <si>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</si>
  <si>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</si>
  <si>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</si>
  <si>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</si>
  <si>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</si>
  <si>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</si>
  <si>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</si>
  <si>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</si>
  <si>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</si>
  <si>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</si>
  <si>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</si>
  <si>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</si>
  <si>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</si>
  <si>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</si>
  <si>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</si>
  <si>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</si>
  <si>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</si>
  <si>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</si>
  <si>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</si>
  <si>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</si>
  <si>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</si>
  <si>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</si>
  <si>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</si>
  <si>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</si>
  <si>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</si>
  <si>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</si>
  <si>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</si>
  <si>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</si>
  <si>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</si>
  <si>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</si>
  <si>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</si>
  <si>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</si>
  <si>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</si>
  <si>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</si>
  <si>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</si>
  <si>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</si>
  <si>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</si>
  <si>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</si>
  <si>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</si>
  <si>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</si>
  <si>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</si>
  <si>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</si>
  <si>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</si>
  <si>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</si>
  <si>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</si>
  <si>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</si>
  <si>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</si>
  <si>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</si>
  <si>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</si>
  <si>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</si>
  <si>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</si>
  <si>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</si>
  <si>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</si>
  <si>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</si>
  <si>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</si>
  <si>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</si>
  <si>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</si>
  <si>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</si>
  <si>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</si>
  <si>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</si>
  <si>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</si>
  <si>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</si>
  <si>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</si>
  <si>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</si>
  <si>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</si>
  <si>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</si>
  <si>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</si>
  <si>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</si>
  <si>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</si>
  <si>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</si>
  <si>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</si>
  <si>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</si>
  <si>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</si>
  <si>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</si>
  <si>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</si>
  <si>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</si>
  <si>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</si>
  <si>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</si>
  <si>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</si>
  <si>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</si>
  <si>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</si>
  <si>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</si>
  <si>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</si>
  <si>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</si>
  <si>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</si>
  <si>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</si>
  <si>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</si>
  <si>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</si>
  <si>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</si>
  <si>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</si>
  <si>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</si>
  <si>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</si>
  <si>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</si>
  <si>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</si>
  <si>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</si>
  <si>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</si>
  <si>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</si>
  <si>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</si>
  <si>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</si>
  <si>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</si>
  <si>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</si>
  <si>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</si>
  <si>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</si>
  <si>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</si>
  <si>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</si>
  <si>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</si>
  <si>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</si>
  <si>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</si>
  <si>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</si>
  <si>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</si>
  <si>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</si>
  <si>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</si>
  <si>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</si>
  <si>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</si>
  <si>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</si>
  <si>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</si>
  <si>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</si>
  <si>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</si>
  <si>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</si>
  <si>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</si>
  <si>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</si>
  <si>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</si>
  <si>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</si>
  <si>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</si>
  <si>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</si>
  <si>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</si>
  <si>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</si>
  <si>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</si>
  <si>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</si>
  <si>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</si>
  <si>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</si>
  <si>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</si>
  <si>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</si>
  <si>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</si>
  <si>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</si>
  <si>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</si>
  <si>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</si>
  <si>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</si>
  <si>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</si>
  <si>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</si>
  <si>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</si>
  <si>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</si>
  <si>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</si>
  <si>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</si>
  <si>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</si>
  <si>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</si>
  <si>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</si>
  <si>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</si>
  <si>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</si>
  <si>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</si>
  <si>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</si>
  <si>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</si>
  <si>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</si>
  <si>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</si>
  <si>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</si>
  <si>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</si>
  <si>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</si>
  <si>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</si>
  <si>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</si>
  <si>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</si>
  <si>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</si>
  <si>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</si>
  <si>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</si>
  <si>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</si>
  <si>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</si>
  <si>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</si>
  <si>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</si>
  <si>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</si>
  <si>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</si>
  <si>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</si>
  <si>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</si>
  <si>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</si>
  <si>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</si>
  <si>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</si>
  <si>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</si>
  <si>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</si>
  <si>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</si>
  <si>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</si>
  <si>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</si>
  <si>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</si>
  <si>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</si>
  <si>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</si>
  <si>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</si>
  <si>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</si>
  <si>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</si>
  <si>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</si>
  <si>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</si>
  <si>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</si>
  <si>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</si>
  <si>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</si>
  <si>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</si>
  <si>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</si>
  <si>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</si>
  <si>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</si>
  <si>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</si>
  <si>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</si>
  <si>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</si>
  <si>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</si>
  <si>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</si>
  <si>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</si>
  <si>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</si>
  <si>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</si>
  <si>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</si>
  <si>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</si>
  <si>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</si>
  <si>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</si>
  <si>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</si>
  <si>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</si>
  <si>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</si>
  <si>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</si>
  <si>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</si>
  <si>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</si>
  <si>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</si>
  <si>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</si>
  <si>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</si>
  <si>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</si>
  <si>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</si>
  <si>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</si>
  <si>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</si>
  <si>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</si>
  <si>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</si>
  <si>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</si>
  <si>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</si>
  <si>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</si>
  <si>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</si>
  <si>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</si>
  <si>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</si>
  <si>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</si>
  <si>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</si>
  <si>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</si>
  <si>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</si>
  <si>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</si>
  <si>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</si>
  <si>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</si>
  <si>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</si>
  <si>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</si>
  <si>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</si>
  <si>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</si>
  <si>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</si>
  <si>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</si>
  <si>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</si>
  <si>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</si>
  <si>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</si>
  <si>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</si>
  <si>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</si>
  <si>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</si>
  <si>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</si>
  <si>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</si>
  <si>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</si>
  <si>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</si>
  <si>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</si>
  <si>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</si>
  <si>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</si>
  <si>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</si>
  <si>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</si>
  <si>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</si>
  <si>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</si>
  <si>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</si>
  <si>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</si>
  <si>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</si>
  <si>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</si>
  <si>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</si>
  <si>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</si>
  <si>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</si>
  <si>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</si>
  <si>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</si>
  <si>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</si>
  <si>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</si>
  <si>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</si>
  <si>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</si>
  <si>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</si>
  <si>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</si>
  <si>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</si>
  <si>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</si>
  <si>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</si>
  <si>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</si>
  <si>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</si>
  <si>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</si>
  <si>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</si>
  <si>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</si>
  <si>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</si>
  <si>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</si>
  <si>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</si>
  <si>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</si>
  <si>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</si>
  <si>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</si>
  <si>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</si>
  <si>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</si>
  <si>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</si>
  <si>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</si>
  <si>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</si>
  <si>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</si>
  <si>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</si>
  <si>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</si>
  <si>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</si>
  <si>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</si>
  <si>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</si>
  <si>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</si>
  <si>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</si>
  <si>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</si>
  <si>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</si>
  <si>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</si>
  <si>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</si>
  <si>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</si>
  <si>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</si>
  <si>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</si>
  <si>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</si>
  <si>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</si>
  <si>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</si>
  <si>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</si>
  <si>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</si>
  <si>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</si>
  <si>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</si>
  <si>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</si>
  <si>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</si>
  <si>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</si>
  <si>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</si>
  <si>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</si>
  <si>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</si>
  <si>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</si>
  <si>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</si>
  <si>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</si>
  <si>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</si>
  <si>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</si>
  <si>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</si>
  <si>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</si>
  <si>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</si>
  <si>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</si>
  <si>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</si>
  <si>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</si>
  <si>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</si>
  <si>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</si>
  <si>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</si>
  <si>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</si>
  <si>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</si>
  <si>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</si>
  <si>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</si>
  <si>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</si>
  <si>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</si>
  <si>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</si>
  <si>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</si>
  <si>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</si>
  <si>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</si>
  <si>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</si>
  <si>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</si>
  <si>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</si>
  <si>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</si>
  <si>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</si>
  <si>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</si>
  <si>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</si>
  <si>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</si>
  <si>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</si>
  <si>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</si>
  <si>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</si>
  <si>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</si>
  <si>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</si>
  <si>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</si>
  <si>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</si>
  <si>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</si>
  <si>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</si>
  <si>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</si>
  <si>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</si>
  <si>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</si>
  <si>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</si>
  <si>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</si>
  <si>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</si>
  <si>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</si>
  <si>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</si>
  <si>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</si>
  <si>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</si>
  <si>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</si>
  <si>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</si>
  <si>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</si>
  <si>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</si>
  <si>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</si>
  <si>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</si>
  <si>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</si>
  <si>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</si>
  <si>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</si>
  <si>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</si>
  <si>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</si>
  <si>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</si>
  <si>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</si>
  <si>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</si>
  <si>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</si>
  <si>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</si>
  <si>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</si>
  <si>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</si>
  <si>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</si>
  <si>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</si>
  <si>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</si>
  <si>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</si>
  <si>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</si>
  <si>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</si>
  <si>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</si>
  <si>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</si>
  <si>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</si>
  <si>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</si>
  <si>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</si>
  <si>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</si>
  <si>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</si>
  <si>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</si>
  <si>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</si>
  <si>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</si>
  <si>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</si>
  <si>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</si>
  <si>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</si>
  <si>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</si>
  <si>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</si>
  <si>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</si>
  <si>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</si>
  <si>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</si>
  <si>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</si>
  <si>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</si>
  <si>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</si>
  <si>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</si>
  <si>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</si>
  <si>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</si>
  <si>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</si>
  <si>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</si>
  <si>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</si>
  <si>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</si>
  <si>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</si>
  <si>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</si>
  <si>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</si>
  <si>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</si>
  <si>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</si>
  <si>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</si>
  <si>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</si>
  <si>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</si>
  <si>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</si>
  <si>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</si>
  <si>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</si>
  <si>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</si>
  <si>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</si>
  <si>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</si>
  <si>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</si>
  <si>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</si>
  <si>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</si>
  <si>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</si>
  <si>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</si>
  <si>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</si>
  <si>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</si>
  <si>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</si>
  <si>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</si>
  <si>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</si>
  <si>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</si>
  <si>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</si>
  <si>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</si>
  <si>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</si>
  <si>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</si>
  <si>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</si>
  <si>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</si>
  <si>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</si>
  <si>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</si>
  <si>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</si>
  <si>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</si>
  <si>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</si>
  <si>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</si>
  <si>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</si>
  <si>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</si>
  <si>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</si>
  <si>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</si>
  <si>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</si>
  <si>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</si>
  <si>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</si>
  <si>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</si>
  <si>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</si>
  <si>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</si>
  <si>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</si>
  <si>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</si>
  <si>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</si>
  <si>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</si>
  <si>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</si>
  <si>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</si>
  <si>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</si>
  <si>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</si>
  <si>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</si>
  <si>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</si>
  <si>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</si>
  <si>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</si>
  <si>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</si>
  <si>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</si>
  <si>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</si>
  <si>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</si>
  <si>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</si>
  <si>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</si>
  <si>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</si>
  <si>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</si>
  <si>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</si>
  <si>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</si>
  <si>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</si>
  <si>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</si>
  <si>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</si>
  <si>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</si>
  <si>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</si>
  <si>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</si>
  <si>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</si>
  <si>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</si>
  <si>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</si>
  <si>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</si>
  <si>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</si>
  <si>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</si>
  <si>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</si>
  <si>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</si>
  <si>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</si>
  <si>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</si>
  <si>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</si>
  <si>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</si>
  <si>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</si>
  <si>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</si>
  <si>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</si>
  <si>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</si>
  <si>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</si>
  <si>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</si>
  <si>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</si>
  <si>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</si>
  <si>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</si>
  <si>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</si>
  <si>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</si>
  <si>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</si>
  <si>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</si>
  <si>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</si>
  <si>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</si>
  <si>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</si>
  <si>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</si>
  <si>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</si>
  <si>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</si>
  <si>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</si>
  <si>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</si>
  <si>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</si>
  <si>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</si>
  <si>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</si>
  <si>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</si>
  <si>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</si>
  <si>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</si>
  <si>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</si>
  <si>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</si>
  <si>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</si>
  <si>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</si>
  <si>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</si>
  <si>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</si>
  <si>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</si>
  <si>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</si>
  <si>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</si>
  <si>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</si>
  <si>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</si>
  <si>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</si>
  <si>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</si>
  <si>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</si>
  <si>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</si>
  <si>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</si>
  <si>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</si>
  <si>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</si>
  <si>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</si>
  <si>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</si>
  <si>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</si>
  <si>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</si>
  <si>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</si>
  <si>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</si>
  <si>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</si>
  <si>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</si>
  <si>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</si>
  <si>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</si>
  <si>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</si>
  <si>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</si>
  <si>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</si>
  <si>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</si>
  <si>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</si>
  <si>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</si>
  <si>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</si>
  <si>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</si>
  <si>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</si>
  <si>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</si>
  <si>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</si>
  <si>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</si>
  <si>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</si>
  <si>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</si>
  <si>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</si>
  <si>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</si>
  <si>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</si>
  <si>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</si>
  <si>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</si>
  <si>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</si>
  <si>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</si>
  <si>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</si>
  <si>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</si>
  <si>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</si>
  <si>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</si>
  <si>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</si>
  <si>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</si>
  <si>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</si>
  <si>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</si>
  <si>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</si>
  <si>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</si>
  <si>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</si>
  <si>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</si>
  <si>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</si>
  <si>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</si>
  <si>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</si>
  <si>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</si>
  <si>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</si>
  <si>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</si>
  <si>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</si>
  <si>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</si>
  <si>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</si>
  <si>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</si>
  <si>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</si>
  <si>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</si>
  <si>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</si>
  <si>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</si>
  <si>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</si>
  <si>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</si>
  <si>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</si>
  <si>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</si>
  <si>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</si>
  <si>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</si>
  <si>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</si>
  <si>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</si>
  <si>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</si>
  <si>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</si>
  <si>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</si>
  <si>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</si>
  <si>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</si>
  <si>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</si>
  <si>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</si>
  <si>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</si>
  <si>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</si>
  <si>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</si>
  <si>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</si>
  <si>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</si>
  <si>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</si>
  <si>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</si>
  <si>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</si>
  <si>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</si>
  <si>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</si>
  <si>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</si>
  <si>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</si>
  <si>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</si>
  <si>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</si>
  <si>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</si>
  <si>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</si>
  <si>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</si>
  <si>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</si>
  <si>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</si>
  <si>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</si>
  <si>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</si>
  <si>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</si>
  <si>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</si>
  <si>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</si>
  <si>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</si>
  <si>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</si>
  <si>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</si>
  <si>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</si>
  <si>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</si>
  <si>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</si>
  <si>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</si>
  <si>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</si>
  <si>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</si>
  <si>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</si>
  <si>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</si>
  <si>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</si>
  <si>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</si>
  <si>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</si>
  <si>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</si>
  <si>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</si>
  <si>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</si>
  <si>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</si>
  <si>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</si>
  <si>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</si>
  <si>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</si>
  <si>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</si>
  <si>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</si>
  <si>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</si>
  <si>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</si>
  <si>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</si>
  <si>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</si>
  <si>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</si>
  <si>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</si>
  <si>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</si>
  <si>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</si>
  <si>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</si>
  <si>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</si>
  <si>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</si>
  <si>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</si>
  <si>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</si>
  <si>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</si>
  <si>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</si>
  <si>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</si>
  <si>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</si>
  <si>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</si>
  <si>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</si>
  <si>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</si>
  <si>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</si>
  <si>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</si>
  <si>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</si>
  <si>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</si>
  <si>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</si>
  <si>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</si>
  <si>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</si>
  <si>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</si>
  <si>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</si>
  <si>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</si>
  <si>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</si>
  <si>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</si>
  <si>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</si>
  <si>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</si>
  <si>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</si>
  <si>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</si>
  <si>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</si>
  <si>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</si>
  <si>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</si>
  <si>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</si>
  <si>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</si>
  <si>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</si>
  <si>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</si>
  <si>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</si>
  <si>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</si>
  <si>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</si>
  <si>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</si>
  <si>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</si>
  <si>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</si>
  <si>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</si>
  <si>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</si>
  <si>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</si>
  <si>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</si>
  <si>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</si>
  <si>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</si>
  <si>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</si>
  <si>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</si>
  <si>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</si>
  <si>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</si>
  <si>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</si>
  <si>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</si>
  <si>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</si>
  <si>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</si>
  <si>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</si>
  <si>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</si>
  <si>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</si>
  <si>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</si>
  <si>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</si>
  <si>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</si>
  <si>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</si>
  <si>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</si>
  <si>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</si>
  <si>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</si>
  <si>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</si>
  <si>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</si>
  <si>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</si>
  <si>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</si>
  <si>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</si>
  <si>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</si>
  <si>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</si>
  <si>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</si>
  <si>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</si>
  <si>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</si>
  <si>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</si>
  <si>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</si>
  <si>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</si>
  <si>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</si>
  <si>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</si>
  <si>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</si>
  <si>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</si>
  <si>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</si>
  <si>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</si>
  <si>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</si>
  <si>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</si>
  <si>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</si>
  <si>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</si>
  <si>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</si>
  <si>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</si>
  <si>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</si>
  <si>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</si>
  <si>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</si>
  <si>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</si>
  <si>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</si>
  <si>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</si>
  <si>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</si>
  <si>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</si>
  <si>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</si>
  <si>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</si>
  <si>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</si>
  <si>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</si>
  <si>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</si>
  <si>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</si>
  <si>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</si>
  <si>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</si>
  <si>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</si>
  <si>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</si>
  <si>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</si>
  <si>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</si>
  <si>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</si>
  <si>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</si>
  <si>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</si>
  <si>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</si>
  <si>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</si>
  <si>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</si>
  <si>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</si>
  <si>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</si>
  <si>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</si>
  <si>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</si>
  <si>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</si>
  <si>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</si>
  <si>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</si>
  <si>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</si>
  <si>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</si>
  <si>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</si>
  <si>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</si>
  <si>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</si>
  <si>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</si>
  <si>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</si>
  <si>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</si>
  <si>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</si>
  <si>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</si>
  <si>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</si>
  <si>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</si>
  <si>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</si>
  <si>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</si>
  <si>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</si>
  <si>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</si>
  <si>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</si>
  <si>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</si>
  <si>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</si>
  <si>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</si>
  <si>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</si>
  <si>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</si>
  <si>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</si>
  <si>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</si>
  <si>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</si>
  <si>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</si>
  <si>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</si>
  <si>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</si>
  <si>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</si>
  <si>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</si>
  <si>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</si>
  <si>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</si>
  <si>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</si>
  <si>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</si>
  <si>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</si>
  <si>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</si>
  <si>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</si>
  <si>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</si>
  <si>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</si>
  <si>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</si>
  <si>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</si>
  <si>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</si>
  <si>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</si>
  <si>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</si>
  <si>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</si>
  <si>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</si>
  <si>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</si>
  <si>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</si>
  <si>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</si>
  <si>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</si>
  <si>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</si>
  <si>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</si>
  <si>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</si>
  <si>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</si>
  <si>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</si>
  <si>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</si>
  <si>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</si>
  <si>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</si>
  <si>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</si>
  <si>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</si>
  <si>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</si>
  <si>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</si>
  <si>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</si>
  <si>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</si>
  <si>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</si>
  <si>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</si>
  <si>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</si>
  <si>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</si>
  <si>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</si>
  <si>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</si>
  <si>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</si>
  <si>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</si>
  <si>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</si>
  <si>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</si>
  <si>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</si>
  <si>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</si>
  <si>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</si>
  <si>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</si>
  <si>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</si>
  <si>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</si>
  <si>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</si>
  <si>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</si>
  <si>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</si>
  <si>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</si>
  <si>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</si>
  <si>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</si>
  <si>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</si>
  <si>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</si>
  <si>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</si>
  <si>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</si>
  <si>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</si>
  <si>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</si>
  <si>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</si>
  <si>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</si>
  <si>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</si>
  <si>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</si>
  <si>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</si>
  <si>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</si>
  <si>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</si>
  <si>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</si>
  <si>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</si>
  <si>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</si>
  <si>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</si>
  <si>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</si>
  <si>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</si>
  <si>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</si>
  <si>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</si>
  <si>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</si>
  <si>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</si>
  <si>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</si>
  <si>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</si>
  <si>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</si>
  <si>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</si>
  <si>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</si>
  <si>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</si>
  <si>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</si>
  <si>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</si>
  <si>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</si>
  <si>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</si>
  <si>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</si>
  <si>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</si>
  <si>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</si>
  <si>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</si>
  <si>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</si>
  <si>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</si>
  <si>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</si>
  <si>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</si>
  <si>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</si>
  <si>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</si>
  <si>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</si>
  <si>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</si>
  <si>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</si>
  <si>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</si>
  <si>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</si>
  <si>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</si>
  <si>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</si>
  <si>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</si>
  <si>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</si>
  <si>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</si>
  <si>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</si>
  <si>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</si>
  <si>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</si>
  <si>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</si>
  <si>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</si>
  <si>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</si>
  <si>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</si>
  <si>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</si>
  <si>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</si>
  <si>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</si>
  <si>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</si>
  <si>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</si>
  <si>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</si>
  <si>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</si>
  <si>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</si>
  <si>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</si>
  <si>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</si>
  <si>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</si>
  <si>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</si>
  <si>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</si>
  <si>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</si>
  <si>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</si>
  <si>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</si>
  <si>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</si>
  <si>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</si>
  <si>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</si>
  <si>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</si>
  <si>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</si>
  <si>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</si>
  <si>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</si>
  <si>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</si>
  <si>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</si>
  <si>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</si>
  <si>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</si>
  <si>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</si>
  <si>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</si>
  <si>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</si>
  <si>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</si>
  <si>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</si>
  <si>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</si>
  <si>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</si>
  <si>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</si>
  <si>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</si>
  <si>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</si>
  <si>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</si>
  <si>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</si>
  <si>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</si>
  <si>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</si>
  <si>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</si>
  <si>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</si>
  <si>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</si>
  <si>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</si>
  <si>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</si>
  <si>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</si>
  <si>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</si>
  <si>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</si>
  <si>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</si>
  <si>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</si>
  <si>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</si>
  <si>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</si>
  <si>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</si>
  <si>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</si>
  <si>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</si>
  <si>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</si>
  <si>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</si>
  <si>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</si>
  <si>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</si>
  <si>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</si>
  <si>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</si>
  <si>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</si>
  <si>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</si>
  <si>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</si>
  <si>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</si>
  <si>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</si>
  <si>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</si>
  <si>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</si>
  <si>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</si>
  <si>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</si>
  <si>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</si>
  <si>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</si>
  <si>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</si>
  <si>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</si>
  <si>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</si>
  <si>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</si>
  <si>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</si>
  <si>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</si>
  <si>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</si>
  <si>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</si>
  <si>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</si>
  <si>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</si>
  <si>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</si>
  <si>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</si>
  <si>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</si>
  <si>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</si>
  <si>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</si>
  <si>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</si>
  <si>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</si>
  <si>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</si>
  <si>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</si>
  <si>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</si>
  <si>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</si>
  <si>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</si>
  <si>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</si>
  <si>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</si>
  <si>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</si>
  <si>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</si>
  <si>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</si>
  <si>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</si>
  <si>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</si>
  <si>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</si>
  <si>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</si>
  <si>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</si>
  <si>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</si>
  <si>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</si>
  <si>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</si>
  <si>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</si>
  <si>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</si>
  <si>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</si>
  <si>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</si>
  <si>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</si>
  <si>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</si>
  <si>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</si>
  <si>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</si>
  <si>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</si>
  <si>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</si>
  <si>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</si>
  <si>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</si>
  <si>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</si>
  <si>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</si>
  <si>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</si>
  <si>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</si>
  <si>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</si>
  <si>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</si>
  <si>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</si>
  <si>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</si>
  <si>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</si>
  <si>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</si>
  <si>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</si>
  <si>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</si>
  <si>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</si>
  <si>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</si>
  <si>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</si>
  <si>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</si>
  <si>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</si>
  <si>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</si>
  <si>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</si>
  <si>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</si>
  <si>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</si>
  <si>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</si>
  <si>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</si>
  <si>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</si>
  <si>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</si>
  <si>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</si>
  <si>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</si>
  <si>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</si>
  <si>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</si>
  <si>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</si>
  <si>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</si>
  <si>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</si>
  <si>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</si>
  <si>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</si>
  <si>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</si>
  <si>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</si>
  <si>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</si>
  <si>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</si>
  <si>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</si>
  <si>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</si>
  <si>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</si>
  <si>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</si>
  <si>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</si>
  <si>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</si>
  <si>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</si>
  <si>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</si>
  <si>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</si>
  <si>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</si>
  <si>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</si>
  <si>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</si>
  <si>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</si>
  <si>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</si>
  <si>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</si>
  <si>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</si>
  <si>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</si>
  <si>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</si>
  <si>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</si>
  <si>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</si>
  <si>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</si>
  <si>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</si>
  <si>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</si>
  <si>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</si>
  <si>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</si>
  <si>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</si>
  <si>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</si>
  <si>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</si>
  <si>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</si>
  <si>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</si>
  <si>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</si>
  <si>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</si>
  <si>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</si>
  <si>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</si>
  <si>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</si>
  <si>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</si>
  <si>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</si>
  <si>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</si>
  <si>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</si>
  <si>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</si>
  <si>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</si>
  <si>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</si>
  <si>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</si>
  <si>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</si>
  <si>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</si>
  <si>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</si>
  <si>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</si>
  <si>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</si>
  <si>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</si>
  <si>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</si>
  <si>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</si>
  <si>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</si>
  <si>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</si>
  <si>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</si>
  <si>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</si>
  <si>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</si>
  <si>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</si>
  <si>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</si>
  <si>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</si>
  <si>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</si>
  <si>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</si>
  <si>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</si>
  <si>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</si>
  <si>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</si>
  <si>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</si>
  <si>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</si>
  <si>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</si>
  <si>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</si>
  <si>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</si>
  <si>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</si>
  <si>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</si>
  <si>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</si>
  <si>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</si>
  <si>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</si>
  <si>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</si>
  <si>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</si>
  <si>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</si>
  <si>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</si>
  <si>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</si>
  <si>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</si>
  <si>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</si>
  <si>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</si>
  <si>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</si>
  <si>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</si>
  <si>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</si>
  <si>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</si>
  <si>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</si>
  <si>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</si>
  <si>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</si>
  <si>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</si>
  <si>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</si>
  <si>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</si>
  <si>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</si>
  <si>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</si>
  <si>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</si>
  <si>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</si>
  <si>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</si>
  <si>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</si>
  <si>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</si>
  <si>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</si>
  <si>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</si>
  <si>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</si>
  <si>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</si>
  <si>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</si>
  <si>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</si>
  <si>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</si>
  <si>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</si>
  <si>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</si>
  <si>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</si>
  <si>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</si>
  <si>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</si>
  <si>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</si>
  <si>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</si>
  <si>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</si>
  <si>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</si>
  <si>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</si>
  <si>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</si>
  <si>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</si>
  <si>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</si>
  <si>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</si>
  <si>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</si>
  <si>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</si>
  <si>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</si>
  <si>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</si>
  <si>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</si>
  <si>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</si>
  <si>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</si>
  <si>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</si>
  <si>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</si>
  <si>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</si>
  <si>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</si>
  <si>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</si>
  <si>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</si>
  <si>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</si>
  <si>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</si>
  <si>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</si>
  <si>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</si>
  <si>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</si>
  <si>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</si>
  <si>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</si>
  <si>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</si>
  <si>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</si>
  <si>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</si>
  <si>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</si>
  <si>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</si>
  <si>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</si>
  <si>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</si>
  <si>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</si>
  <si>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</si>
  <si>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</si>
  <si>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</si>
  <si>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</si>
  <si>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</si>
  <si>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</si>
  <si>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</si>
  <si>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</si>
  <si>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</si>
  <si>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</si>
  <si>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</si>
  <si>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</si>
  <si>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</si>
  <si>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</si>
  <si>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</si>
  <si>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</si>
  <si>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</si>
  <si>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</si>
  <si>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</si>
  <si>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</si>
  <si>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</si>
  <si>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</si>
  <si>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</si>
  <si>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</si>
  <si>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</si>
  <si>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</si>
  <si>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</si>
  <si>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</si>
  <si>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</si>
  <si>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</si>
  <si>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</si>
  <si>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</si>
  <si>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</si>
  <si>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</si>
  <si>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</si>
  <si>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</si>
  <si>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</si>
  <si>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</si>
  <si>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</si>
  <si>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</si>
  <si>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</si>
  <si>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</si>
  <si>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</si>
  <si>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</si>
  <si>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</si>
  <si>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</si>
  <si>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</si>
  <si>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</si>
  <si>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</si>
  <si>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</si>
  <si>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</si>
  <si>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</si>
  <si>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</si>
  <si>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</si>
  <si>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</si>
  <si>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</si>
  <si>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</si>
  <si>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</si>
  <si>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</si>
  <si>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</si>
  <si>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</si>
  <si>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</si>
  <si>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</si>
  <si>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</si>
  <si>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</si>
  <si>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</si>
  <si>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</si>
  <si>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</si>
  <si>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</si>
  <si>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</si>
  <si>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</si>
  <si>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</si>
  <si>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</si>
  <si>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</si>
  <si>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</si>
  <si>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</si>
  <si>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</si>
  <si>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</si>
  <si>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</si>
  <si>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</si>
  <si>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</si>
  <si>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</si>
  <si>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</si>
  <si>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</si>
  <si>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</si>
  <si>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</si>
  <si>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</si>
  <si>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</si>
  <si>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</si>
  <si>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</si>
  <si>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</si>
  <si>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</si>
  <si>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</si>
  <si>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</si>
  <si>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</si>
  <si>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</si>
  <si>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</si>
  <si>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</si>
  <si>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</si>
  <si>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</si>
  <si>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</si>
  <si>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</si>
  <si>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</si>
  <si>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</si>
  <si>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</si>
  <si>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</si>
  <si>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</si>
  <si>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</si>
  <si>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</si>
  <si>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</si>
  <si>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</si>
  <si>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</si>
  <si>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</si>
  <si>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</si>
  <si>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</si>
  <si>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</si>
  <si>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</si>
  <si>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</si>
  <si>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</si>
  <si>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</si>
  <si>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</si>
  <si>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</si>
  <si>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</si>
  <si>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</si>
  <si>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</si>
  <si>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</si>
  <si>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</si>
  <si>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</si>
  <si>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</si>
  <si>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</si>
  <si>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</si>
  <si>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</si>
  <si>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</si>
  <si>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</si>
  <si>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</si>
  <si>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</si>
  <si>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</si>
  <si>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</si>
  <si>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</si>
  <si>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</si>
  <si>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</si>
  <si>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</si>
  <si>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</si>
  <si>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</si>
  <si>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</si>
  <si>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</si>
  <si>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</si>
  <si>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</si>
  <si>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</si>
  <si>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</si>
  <si>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</si>
  <si>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</si>
  <si>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</si>
  <si>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</si>
  <si>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</si>
  <si>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</si>
  <si>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</si>
  <si>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</si>
  <si>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</si>
  <si>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</si>
  <si>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</si>
  <si>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</si>
  <si>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</si>
  <si>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</si>
  <si>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</si>
  <si>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</si>
  <si>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</si>
  <si>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</si>
  <si>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</si>
  <si>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</si>
  <si>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</si>
  <si>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</si>
  <si>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</si>
  <si>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</si>
  <si>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</si>
  <si>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</si>
  <si>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</si>
  <si>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</si>
  <si>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</si>
  <si>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</si>
  <si>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</si>
  <si>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</si>
  <si>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</si>
  <si>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</si>
  <si>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</si>
  <si>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</si>
  <si>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</si>
  <si>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</si>
  <si>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</si>
  <si>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</si>
  <si>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</si>
  <si>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</si>
  <si>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</si>
  <si>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</si>
  <si>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</si>
  <si>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</si>
  <si>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</si>
  <si>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</si>
  <si>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</si>
  <si>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</si>
  <si>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</si>
  <si>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</si>
  <si>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</si>
  <si>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</si>
  <si>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</si>
  <si>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</si>
  <si>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</si>
  <si>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</si>
  <si>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</si>
  <si>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</si>
  <si>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</si>
  <si>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</si>
  <si>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</si>
  <si>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</si>
  <si>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</si>
  <si>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</si>
  <si>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</si>
  <si>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</si>
  <si>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</si>
  <si>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</si>
  <si>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</si>
  <si>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</si>
  <si>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</si>
  <si>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</si>
  <si>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</si>
  <si>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</si>
  <si>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</si>
  <si>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</si>
  <si>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</si>
  <si>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</si>
  <si>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</si>
  <si>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</si>
  <si>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</si>
  <si>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</si>
  <si>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</si>
  <si>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</si>
  <si>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</si>
  <si>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</si>
  <si>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</si>
  <si>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</si>
  <si>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</si>
  <si>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</si>
  <si>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</si>
  <si>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</si>
  <si>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</si>
  <si>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</si>
  <si>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</si>
  <si>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</si>
  <si>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</si>
  <si>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</si>
  <si>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</si>
  <si>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</si>
  <si>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</si>
  <si>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</si>
  <si>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</si>
  <si>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</si>
  <si>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</si>
  <si>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</si>
  <si>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</si>
  <si>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</si>
  <si>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</si>
  <si>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</si>
  <si>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</si>
  <si>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</si>
  <si>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</si>
  <si>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</si>
  <si>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</si>
  <si>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</si>
  <si>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</si>
  <si>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</si>
  <si>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</si>
  <si>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</si>
  <si>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</si>
  <si>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</si>
  <si>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</si>
  <si>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</si>
  <si>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</si>
  <si>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</si>
  <si>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</si>
  <si>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</si>
  <si>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</si>
  <si>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</si>
  <si>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</si>
  <si>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</si>
  <si>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</si>
  <si>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</si>
  <si>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</si>
  <si>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</si>
  <si>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</si>
  <si>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</si>
  <si>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</si>
  <si>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</si>
  <si>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</si>
  <si>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</si>
  <si>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</si>
  <si>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</si>
  <si>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</si>
  <si>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</si>
  <si>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</si>
  <si>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</si>
  <si>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</si>
  <si>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</si>
  <si>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</si>
  <si>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</si>
  <si>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</si>
  <si>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</si>
  <si>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</si>
  <si>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</si>
  <si>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</si>
  <si>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</si>
  <si>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</si>
  <si>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</si>
  <si>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</si>
  <si>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</si>
  <si>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</si>
  <si>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</si>
  <si>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</si>
  <si>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</si>
  <si>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</si>
  <si>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</si>
  <si>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</si>
  <si>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</si>
  <si>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</si>
  <si>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</si>
  <si>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</si>
  <si>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</si>
  <si>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</si>
  <si>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</si>
  <si>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</si>
  <si>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</si>
  <si>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</si>
  <si>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</si>
  <si>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</si>
  <si>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</si>
  <si>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</si>
  <si>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</si>
  <si>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</si>
  <si>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</si>
  <si>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</si>
  <si>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</si>
  <si>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</si>
  <si>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</si>
  <si>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</si>
  <si>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</si>
  <si>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</si>
  <si>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</si>
  <si>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</si>
  <si>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</si>
  <si>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</si>
  <si>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</si>
  <si>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</si>
  <si>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</si>
  <si>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</si>
  <si>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</si>
  <si>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</si>
  <si>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</si>
  <si>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</si>
  <si>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</si>
  <si>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</si>
  <si>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</si>
  <si>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</si>
  <si>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</si>
  <si>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</si>
  <si>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</si>
  <si>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</si>
  <si>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</si>
  <si>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</si>
  <si>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</si>
  <si>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</si>
  <si>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</si>
  <si>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</si>
  <si>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</si>
  <si>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</si>
  <si>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</si>
  <si>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</si>
  <si>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</si>
  <si>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</si>
  <si>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</si>
  <si>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</si>
  <si>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</si>
  <si>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</si>
  <si>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</si>
  <si>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</si>
  <si>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</si>
  <si>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</si>
  <si>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</si>
  <si>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</si>
  <si>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</si>
  <si>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</si>
  <si>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</si>
  <si>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</si>
  <si>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</si>
  <si>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</si>
  <si>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</si>
  <si>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</si>
  <si>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</si>
  <si>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</si>
  <si>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</si>
  <si>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</si>
  <si>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</si>
  <si>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</si>
  <si>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</si>
  <si>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</si>
  <si>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</si>
  <si>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</si>
  <si>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</si>
  <si>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</si>
  <si>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</si>
  <si>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</si>
  <si>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</si>
  <si>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</si>
  <si>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</si>
  <si>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</si>
  <si>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</si>
  <si>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</si>
  <si>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</si>
  <si>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</si>
  <si>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</si>
  <si>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</si>
  <si>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</si>
  <si>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</si>
  <si>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</si>
  <si>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</si>
  <si>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</si>
  <si>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</si>
  <si>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</si>
  <si>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</si>
  <si>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</si>
  <si>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</si>
  <si>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</si>
  <si>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</si>
  <si>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</si>
  <si>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</si>
  <si>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</si>
  <si>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</si>
  <si>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</si>
  <si>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</si>
  <si>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</si>
  <si>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</si>
  <si>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</si>
  <si>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</si>
  <si>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</si>
  <si>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</si>
  <si>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</si>
  <si>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</si>
  <si>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</si>
  <si>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</si>
  <si>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</si>
  <si>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</si>
  <si>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</si>
  <si>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</si>
  <si>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</si>
  <si>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</si>
  <si>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</si>
  <si>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</si>
  <si>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</si>
  <si>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</si>
  <si>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</si>
  <si>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</si>
  <si>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</si>
  <si>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</si>
  <si>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</si>
  <si>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</si>
  <si>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</si>
  <si>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</si>
  <si>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</si>
  <si>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</si>
  <si>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</si>
  <si>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</si>
  <si>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</si>
  <si>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</si>
  <si>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</si>
  <si>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</si>
  <si>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</si>
  <si>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</si>
  <si>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</si>
  <si>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</si>
  <si>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</si>
  <si>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</si>
  <si>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</si>
  <si>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</si>
  <si>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</si>
  <si>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</si>
  <si>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</si>
  <si>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</si>
  <si>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</si>
  <si>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</si>
  <si>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</si>
  <si>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</si>
  <si>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</si>
  <si>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</si>
  <si>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</si>
  <si>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</si>
  <si>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</si>
  <si>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</si>
  <si>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</si>
  <si>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</si>
  <si>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</si>
  <si>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</si>
  <si>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</si>
  <si>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</si>
  <si>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</si>
  <si>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</si>
  <si>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</si>
  <si>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</si>
  <si>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</si>
  <si>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</si>
  <si>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</si>
  <si>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</si>
  <si>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</si>
  <si>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</si>
  <si>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</si>
  <si>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</si>
  <si>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</si>
  <si>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</si>
  <si>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</si>
  <si>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</si>
  <si>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</si>
  <si>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</si>
  <si>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</si>
  <si>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</si>
  <si>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</si>
  <si>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</si>
  <si>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</si>
  <si>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</si>
  <si>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</si>
  <si>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</si>
  <si>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</si>
  <si>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</si>
  <si>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</si>
  <si>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</si>
  <si>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</si>
  <si>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</si>
  <si>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</si>
  <si>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</si>
  <si>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</si>
  <si>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</si>
  <si>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</si>
  <si>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</si>
  <si>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</si>
  <si>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</si>
  <si>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</si>
  <si>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</si>
  <si>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</si>
  <si>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</si>
  <si>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</si>
  <si>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</si>
  <si>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</si>
  <si>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</si>
  <si>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</si>
  <si>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</si>
  <si>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</si>
  <si>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</si>
  <si>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</si>
  <si>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</si>
  <si>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</si>
  <si>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</si>
  <si>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</si>
  <si>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</si>
  <si>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</si>
  <si>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</si>
  <si>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</si>
  <si>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</si>
  <si>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</si>
  <si>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</si>
  <si>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</si>
  <si>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</si>
  <si>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</si>
  <si>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</si>
  <si>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</si>
  <si>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</si>
  <si>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</si>
  <si>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</si>
  <si>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</si>
  <si>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</si>
  <si>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</si>
  <si>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</si>
  <si>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</si>
  <si>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</si>
  <si>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</si>
  <si>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</si>
  <si>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</si>
  <si>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</si>
  <si>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</si>
  <si>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</si>
  <si>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</si>
  <si>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</si>
  <si>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</si>
  <si>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</si>
  <si>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</si>
  <si>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</si>
  <si>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</si>
  <si>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</si>
  <si>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</si>
  <si>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</si>
  <si>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</si>
  <si>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</si>
  <si>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</si>
  <si>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</si>
  <si>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</si>
  <si>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</si>
  <si>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</si>
  <si>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</si>
  <si>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</si>
  <si>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</si>
  <si>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</si>
  <si>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</si>
  <si>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</si>
  <si>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</si>
  <si>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</si>
  <si>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</si>
  <si>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</si>
  <si>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</si>
  <si>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</si>
  <si>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</si>
  <si>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</si>
  <si>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</si>
  <si>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</si>
  <si>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</si>
  <si>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</si>
  <si>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</si>
  <si>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</si>
  <si>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</si>
  <si>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</si>
  <si>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</si>
  <si>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</si>
  <si>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</si>
  <si>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</si>
  <si>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</si>
  <si>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</si>
  <si>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</si>
  <si>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</si>
  <si>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</si>
  <si>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</si>
  <si>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</si>
  <si>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</si>
  <si>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</si>
  <si>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</si>
  <si>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</si>
  <si>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</si>
  <si>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</si>
  <si>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</si>
  <si>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</si>
  <si>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</si>
  <si>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</si>
  <si>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</si>
  <si>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</si>
  <si>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</si>
  <si>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</si>
  <si>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</si>
  <si>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</si>
  <si>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</si>
  <si>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</si>
  <si>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</si>
  <si>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</si>
  <si>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</si>
  <si>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</si>
  <si>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</si>
  <si>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</si>
  <si>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</si>
  <si>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</si>
  <si>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</si>
  <si>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</si>
  <si>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</si>
  <si>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</si>
  <si>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</si>
  <si>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</si>
  <si>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</si>
  <si>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</si>
  <si>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</si>
  <si>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</si>
  <si>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</si>
  <si>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</si>
  <si>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</si>
  <si>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</si>
  <si>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</si>
  <si>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</si>
  <si>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</si>
  <si>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</si>
  <si>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</si>
  <si>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</si>
  <si>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</si>
  <si>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</si>
  <si>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</si>
  <si>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</si>
  <si>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</si>
  <si>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</si>
  <si>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</si>
  <si>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</si>
  <si>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</si>
  <si>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</si>
  <si>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</si>
  <si>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</si>
  <si>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</si>
  <si>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</si>
  <si>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</si>
  <si>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</si>
  <si>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</si>
  <si>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</si>
  <si>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</si>
  <si>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</si>
  <si>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</si>
  <si>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</si>
  <si>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</si>
  <si>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</si>
  <si>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</si>
  <si>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</si>
  <si>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</si>
  <si>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</si>
  <si>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</si>
  <si>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</si>
  <si>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</si>
  <si>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</si>
  <si>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</si>
  <si>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</si>
  <si>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</si>
  <si>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</si>
  <si>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</si>
  <si>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</si>
  <si>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</si>
  <si>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</si>
  <si>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</si>
  <si>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</si>
  <si>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</si>
  <si>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</si>
  <si>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</si>
  <si>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</si>
  <si>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</si>
  <si>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</si>
  <si>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</si>
  <si>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</si>
  <si>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</si>
  <si>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</si>
  <si>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</si>
  <si>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</si>
  <si>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</si>
  <si>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</si>
  <si>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</si>
  <si>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</si>
  <si>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</si>
  <si>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</si>
  <si>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</si>
  <si>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</si>
  <si>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</si>
  <si>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</si>
  <si>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</si>
  <si>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</si>
  <si>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</si>
  <si>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</si>
  <si>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</si>
  <si>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</si>
  <si>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</si>
  <si>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</si>
  <si>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</si>
  <si>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</si>
  <si>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</si>
  <si>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</si>
  <si>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</si>
  <si>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</si>
  <si>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</si>
  <si>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</si>
  <si>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</si>
  <si>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</si>
  <si>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</si>
  <si>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</si>
  <si>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</si>
  <si>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</si>
  <si>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</si>
  <si>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</si>
  <si>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</si>
  <si>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</si>
  <si>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</si>
  <si>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</si>
  <si>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</si>
  <si>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</si>
  <si>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</si>
  <si>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</si>
  <si>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</si>
  <si>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</si>
  <si>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</si>
  <si>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</si>
  <si>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</si>
  <si>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</si>
  <si>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</si>
  <si>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</si>
  <si>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</si>
  <si>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</si>
  <si>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</si>
  <si>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</si>
  <si>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</si>
  <si>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</si>
  <si>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</si>
  <si>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</si>
  <si>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</si>
  <si>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</si>
  <si>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</si>
  <si>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</si>
  <si>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</si>
  <si>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</si>
  <si>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</si>
  <si>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</si>
  <si>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</si>
  <si>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</si>
  <si>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</si>
  <si>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</si>
  <si>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</si>
  <si>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</si>
  <si>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</si>
  <si>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</si>
  <si>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</si>
  <si>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</si>
  <si>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</si>
  <si>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</si>
  <si>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</si>
  <si>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</si>
  <si>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</si>
  <si>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</si>
  <si>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</si>
  <si>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</si>
  <si>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</si>
  <si>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</si>
  <si>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</si>
  <si>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</si>
  <si>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</si>
  <si>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</si>
  <si>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</si>
  <si>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</si>
  <si>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</si>
  <si>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</si>
  <si>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</si>
  <si>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</si>
  <si>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</si>
  <si>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</si>
  <si>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</si>
  <si>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</si>
  <si>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</si>
  <si>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</si>
  <si>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</si>
  <si>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</si>
  <si>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</si>
  <si>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</si>
  <si>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</si>
  <si>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</si>
  <si>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</si>
  <si>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</si>
  <si>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</si>
  <si>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</si>
  <si>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</si>
  <si>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</si>
  <si>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</si>
  <si>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</si>
  <si>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</si>
  <si>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</si>
  <si>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</si>
  <si>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</si>
  <si>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</si>
  <si>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</si>
  <si>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</si>
  <si>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</si>
  <si>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</si>
  <si>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</si>
  <si>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</si>
  <si>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</si>
  <si>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</si>
  <si>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</si>
  <si>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</si>
  <si>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</si>
  <si>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</si>
  <si>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</si>
  <si>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</si>
  <si>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</si>
  <si>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</si>
  <si>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</si>
  <si>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</si>
  <si>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</si>
  <si>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</si>
  <si>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</si>
  <si>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</si>
  <si>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</si>
  <si>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</si>
  <si>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</si>
  <si>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</si>
  <si>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</si>
  <si>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</si>
  <si>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</si>
  <si>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</si>
  <si>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</si>
  <si>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</si>
  <si>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</si>
  <si>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</si>
  <si>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</si>
  <si>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</si>
  <si>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</si>
  <si>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</si>
  <si>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</si>
  <si>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</si>
  <si>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</si>
  <si>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</si>
  <si>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</si>
  <si>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</si>
  <si>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</si>
  <si>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</si>
  <si>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</si>
  <si>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</si>
  <si>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</si>
  <si>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</si>
  <si>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</si>
  <si>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</si>
  <si>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</si>
  <si>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</si>
  <si>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</si>
  <si>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</si>
  <si>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</si>
  <si>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</si>
  <si>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</si>
  <si>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</si>
  <si>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</si>
  <si>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</si>
  <si>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</si>
  <si>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</si>
  <si>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</si>
  <si>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</si>
  <si>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</si>
  <si>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</si>
  <si>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</si>
  <si>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</si>
  <si>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</si>
  <si>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</si>
  <si>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</si>
  <si>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</si>
  <si>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</si>
  <si>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</si>
  <si>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</si>
  <si>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</si>
  <si>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</si>
  <si>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</si>
  <si>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</si>
  <si>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</si>
  <si>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</si>
  <si>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</si>
  <si>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</si>
  <si>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</si>
  <si>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</si>
  <si>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</si>
  <si>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</si>
  <si>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</si>
  <si>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</si>
  <si>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</si>
  <si>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</si>
  <si>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</si>
  <si>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</si>
  <si>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</si>
  <si>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</si>
  <si>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</si>
  <si>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</si>
  <si>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</si>
  <si>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</si>
  <si>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</si>
  <si>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</si>
  <si>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</si>
  <si>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</si>
  <si>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</si>
  <si>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</si>
  <si>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</si>
  <si>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</si>
  <si>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</si>
  <si>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</si>
  <si>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</si>
  <si>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</si>
  <si>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</si>
  <si>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</si>
  <si>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</si>
  <si>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</si>
  <si>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</si>
  <si>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</si>
  <si>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</si>
  <si>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</si>
  <si>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</si>
  <si>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</si>
  <si>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</si>
  <si>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</si>
  <si>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</si>
  <si>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</si>
  <si>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</si>
  <si>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</si>
  <si>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</si>
  <si>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</si>
  <si>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</si>
  <si>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</si>
  <si>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</si>
  <si>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</si>
  <si>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</si>
  <si>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</si>
  <si>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</si>
  <si>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</si>
  <si>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</si>
  <si>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</si>
  <si>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</si>
  <si>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</si>
  <si>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</si>
  <si>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</si>
  <si>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</si>
  <si>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</si>
  <si>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</si>
  <si>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</si>
  <si>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</si>
  <si>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</si>
  <si>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</si>
  <si>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</si>
  <si>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</si>
  <si>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</si>
  <si>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</si>
  <si>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</si>
  <si>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</si>
  <si>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</si>
  <si>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</si>
  <si>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</si>
  <si>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</si>
  <si>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</si>
  <si>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</si>
  <si>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</si>
  <si>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</si>
  <si>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</si>
  <si>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</si>
  <si>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</si>
  <si>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</si>
  <si>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</si>
  <si>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</si>
  <si>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</si>
  <si>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</si>
  <si>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</si>
  <si>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</si>
  <si>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</si>
  <si>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</si>
  <si>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</si>
  <si>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</si>
  <si>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</si>
  <si>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</si>
  <si>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</si>
  <si>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</si>
  <si>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</si>
  <si>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</si>
  <si>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</si>
  <si>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</si>
  <si>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</si>
  <si>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</si>
  <si>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</si>
  <si>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</si>
  <si>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</si>
  <si>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</si>
  <si>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</si>
  <si>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</si>
  <si>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</si>
  <si>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</si>
  <si>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</si>
  <si>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</si>
  <si>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</si>
  <si>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</si>
  <si>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</si>
  <si>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</si>
  <si>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</si>
  <si>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</si>
  <si>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</si>
  <si>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</si>
  <si>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</si>
  <si>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</si>
  <si>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</si>
  <si>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</si>
  <si>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</si>
  <si>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</si>
  <si>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</si>
  <si>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</si>
  <si>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</si>
  <si>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</si>
  <si>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</si>
  <si>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</si>
  <si>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</si>
  <si>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</si>
  <si>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</si>
  <si>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</si>
  <si>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</si>
  <si>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</si>
  <si>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</si>
  <si>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</si>
  <si>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</si>
  <si>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</si>
  <si>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</si>
  <si>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</si>
  <si>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</si>
  <si>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</si>
  <si>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</si>
  <si>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</si>
  <si>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</si>
  <si>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</si>
  <si>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</si>
  <si>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</si>
  <si>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</si>
  <si>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</si>
  <si>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</si>
  <si>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</si>
  <si>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</si>
  <si>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</si>
  <si>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</si>
  <si>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</si>
  <si>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</si>
  <si>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</si>
  <si>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</si>
  <si>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</si>
  <si>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</si>
  <si>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</si>
  <si>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</si>
  <si>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</si>
  <si>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</si>
  <si>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</si>
  <si>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</si>
  <si>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</si>
  <si>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</si>
  <si>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</si>
  <si>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</si>
  <si>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</si>
  <si>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</si>
  <si>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</si>
  <si>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</si>
  <si>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</si>
  <si>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</si>
  <si>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</si>
  <si>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</si>
  <si>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</si>
  <si>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</si>
  <si>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</si>
  <si>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</si>
  <si>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</si>
  <si>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</si>
  <si>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</si>
  <si>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</si>
  <si>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</si>
  <si>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</si>
  <si>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</si>
  <si>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</si>
  <si>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</si>
  <si>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</si>
  <si>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</si>
  <si>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</si>
  <si>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</si>
  <si>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</si>
  <si>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</si>
  <si>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</si>
  <si>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</si>
  <si>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</si>
  <si>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</si>
  <si>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</si>
  <si>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</si>
  <si>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</si>
  <si>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</si>
  <si>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</si>
  <si>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</si>
  <si>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</si>
  <si>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</si>
  <si>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</si>
  <si>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</si>
  <si>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</si>
  <si>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</si>
  <si>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</si>
  <si>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</si>
  <si>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</si>
  <si>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</si>
  <si>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</si>
  <si>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</si>
  <si>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</si>
  <si>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</si>
  <si>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</si>
  <si>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</si>
  <si>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</si>
  <si>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</si>
  <si>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</si>
  <si>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</si>
  <si>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</si>
  <si>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</si>
  <si>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</si>
  <si>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</si>
  <si>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</si>
  <si>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</si>
  <si>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</si>
  <si>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</si>
  <si>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</si>
  <si>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</si>
  <si>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</si>
  <si>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</si>
  <si>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</si>
  <si>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</si>
  <si>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</si>
  <si>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</si>
  <si>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</si>
  <si>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</si>
  <si>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</si>
  <si>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</si>
  <si>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</si>
  <si>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</si>
  <si>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</si>
  <si>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</si>
  <si>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</si>
  <si>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</si>
  <si>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</si>
  <si>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</si>
  <si>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</si>
  <si>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</si>
  <si>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</si>
  <si>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</si>
  <si>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</si>
  <si>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</si>
  <si>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</si>
  <si>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</si>
  <si>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</si>
  <si>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</si>
  <si>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</si>
  <si>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</si>
  <si>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</si>
  <si>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</si>
  <si>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</si>
  <si>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</si>
  <si>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</si>
  <si>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</si>
  <si>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</si>
  <si>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</si>
  <si>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</si>
  <si>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</si>
  <si>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</si>
  <si>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</si>
  <si>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</si>
  <si>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</si>
  <si>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</si>
  <si>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</si>
  <si>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</si>
  <si>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</si>
  <si>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</si>
  <si>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</si>
  <si>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</si>
  <si>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</si>
  <si>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</si>
  <si>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</si>
  <si>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</si>
  <si>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</si>
  <si>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</si>
  <si>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</si>
  <si>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</si>
  <si>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</si>
  <si>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</si>
  <si>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</si>
  <si>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</si>
  <si>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</si>
  <si>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</si>
  <si>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</si>
  <si>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</si>
  <si>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</si>
  <si>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</si>
  <si>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</si>
  <si>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</si>
  <si>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</si>
  <si>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</si>
  <si>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</si>
  <si>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</si>
  <si>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</si>
  <si>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</si>
  <si>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</si>
  <si>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</si>
  <si>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</si>
  <si>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</si>
  <si>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</si>
  <si>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</si>
  <si>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</si>
  <si>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</si>
  <si>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</si>
  <si>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</si>
  <si>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</si>
  <si>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</si>
  <si>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</si>
  <si>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</si>
  <si>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</si>
  <si>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</si>
  <si>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</si>
  <si>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</si>
  <si>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</si>
  <si>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</si>
  <si>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</si>
  <si>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</si>
  <si>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</si>
  <si>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</si>
  <si>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</si>
  <si>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</si>
  <si>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</si>
  <si>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</si>
  <si>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</si>
  <si>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</si>
  <si>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</si>
  <si>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</si>
  <si>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</si>
  <si>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</si>
  <si>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</si>
  <si>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</si>
  <si>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</si>
  <si>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</si>
  <si>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</si>
  <si>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</si>
  <si>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</si>
  <si>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</si>
  <si>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</si>
  <si>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</si>
  <si>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</si>
  <si>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</si>
  <si>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</si>
  <si>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</si>
  <si>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</si>
  <si>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</si>
  <si>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</si>
  <si>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</si>
  <si>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</si>
  <si>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</si>
  <si>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</si>
  <si>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</si>
  <si>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</si>
  <si>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</si>
  <si>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</si>
  <si>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</si>
  <si>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</si>
  <si>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</si>
  <si>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</si>
  <si>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</si>
  <si>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</si>
  <si>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</si>
  <si>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</si>
  <si>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</si>
  <si>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</si>
  <si>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</si>
  <si>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</si>
  <si>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</si>
  <si>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</si>
  <si>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</si>
  <si>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</si>
  <si>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</si>
  <si>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</si>
  <si>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</si>
  <si>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</si>
  <si>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</si>
  <si>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</si>
  <si>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</si>
  <si>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</si>
  <si>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</si>
  <si>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</si>
  <si>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</si>
  <si>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</si>
  <si>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</si>
  <si>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</si>
  <si>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</si>
  <si>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</si>
  <si>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</si>
  <si>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</si>
  <si>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</si>
  <si>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</si>
  <si>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</si>
  <si>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</si>
  <si>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</si>
  <si>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</si>
  <si>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</si>
  <si>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</si>
  <si>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</si>
  <si>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</si>
  <si>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</si>
  <si>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</si>
  <si>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</si>
  <si>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</si>
  <si>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</si>
  <si>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</si>
  <si>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</si>
  <si>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</si>
  <si>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</si>
  <si>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</si>
  <si>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</si>
  <si>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</si>
  <si>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</si>
  <si>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</si>
  <si>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</si>
  <si>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</si>
  <si>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</si>
  <si>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</si>
  <si>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</si>
  <si>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</si>
  <si>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</si>
  <si>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</si>
  <si>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</si>
  <si>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</si>
  <si>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</si>
  <si>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</si>
  <si>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</si>
  <si>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</si>
  <si>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</si>
  <si>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</si>
  <si>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</si>
  <si>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</si>
  <si>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</si>
  <si>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</si>
  <si>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</si>
  <si>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</si>
  <si>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</si>
  <si>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</si>
  <si>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</si>
  <si>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</si>
  <si>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</si>
  <si>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</si>
  <si>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</si>
  <si>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</si>
  <si>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</si>
  <si>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</si>
  <si>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</si>
  <si>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</si>
  <si>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</si>
  <si>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</si>
  <si>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</si>
  <si>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</si>
  <si>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</si>
  <si>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</si>
  <si>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</si>
  <si>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</si>
  <si>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</si>
  <si>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</si>
  <si>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</si>
  <si>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</si>
  <si>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</si>
  <si>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</si>
  <si>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</si>
  <si>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</si>
  <si>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</si>
  <si>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</si>
  <si>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</si>
  <si>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</si>
  <si>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</si>
  <si>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</si>
  <si>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</si>
  <si>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</si>
  <si>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</si>
  <si>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</si>
  <si>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</si>
  <si>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</si>
  <si>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</si>
  <si>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</si>
  <si>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</si>
  <si>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</si>
  <si>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</si>
  <si>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</si>
  <si>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</si>
  <si>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</si>
  <si>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</si>
  <si>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</si>
  <si>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</si>
  <si>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</si>
  <si>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</si>
  <si>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</si>
  <si>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</si>
  <si>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</si>
  <si>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</si>
  <si>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</si>
  <si>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</si>
  <si>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</si>
  <si>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</si>
  <si>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</si>
  <si>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</si>
  <si>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</si>
  <si>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</si>
  <si>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</si>
  <si>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</si>
  <si>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</si>
  <si>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</si>
  <si>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</si>
  <si>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</si>
  <si>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</si>
  <si>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</si>
  <si>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</si>
  <si>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</si>
  <si>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</si>
  <si>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</si>
  <si>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</si>
  <si>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</si>
  <si>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</si>
  <si>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</si>
  <si>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</si>
  <si>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</si>
  <si>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</si>
  <si>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</si>
  <si>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</si>
  <si>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</si>
  <si>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</si>
  <si>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</si>
  <si>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</si>
  <si>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</si>
  <si>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</si>
  <si>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</si>
  <si>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</si>
  <si>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</si>
  <si>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</si>
  <si>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</si>
  <si>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</si>
  <si>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</si>
  <si>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</si>
  <si>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</si>
  <si>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</si>
  <si>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</si>
  <si>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</si>
  <si>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</si>
  <si>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</si>
  <si>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</si>
  <si>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</si>
  <si>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</si>
  <si>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</si>
  <si>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</si>
  <si>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</si>
  <si>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</si>
  <si>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</si>
  <si>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</si>
  <si>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</si>
  <si>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</si>
  <si>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</si>
  <si>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</si>
  <si>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</si>
  <si>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</si>
  <si>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</si>
  <si>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</si>
  <si>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</si>
  <si>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</si>
  <si>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</si>
  <si>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</si>
  <si>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</si>
  <si>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</si>
  <si>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</si>
  <si>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</si>
  <si>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</si>
  <si>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</si>
  <si>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</si>
  <si>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</si>
  <si>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</si>
  <si>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</si>
  <si>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</si>
  <si>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</si>
  <si>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</si>
  <si>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</si>
  <si>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</si>
  <si>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</si>
  <si>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</si>
  <si>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</si>
  <si>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</si>
  <si>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</si>
  <si>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</si>
  <si>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</si>
  <si>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</si>
  <si>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</si>
  <si>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</si>
  <si>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</si>
  <si>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</si>
  <si>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</si>
  <si>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</si>
  <si>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</si>
  <si>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</si>
  <si>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</si>
  <si>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</si>
  <si>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</si>
  <si>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</si>
  <si>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</si>
  <si>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</si>
  <si>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</si>
  <si>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</si>
  <si>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</si>
  <si>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</si>
  <si>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</si>
  <si>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</si>
  <si>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</si>
  <si>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</si>
  <si>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</si>
  <si>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</si>
  <si>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</si>
  <si>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</si>
  <si>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</si>
  <si>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</si>
  <si>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</si>
  <si>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</si>
  <si>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</si>
  <si>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</si>
  <si>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</si>
  <si>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</si>
  <si>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</si>
  <si>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</si>
  <si>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</si>
  <si>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</si>
  <si>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</si>
  <si>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</si>
  <si>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</si>
  <si>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</si>
  <si>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</si>
  <si>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</si>
  <si>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</si>
  <si>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</si>
  <si>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</si>
  <si>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</si>
  <si>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</si>
  <si>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</si>
  <si>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</si>
  <si>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</si>
  <si>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</si>
  <si>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</si>
  <si>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</si>
  <si>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</si>
  <si>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</si>
  <si>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</si>
  <si>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</si>
  <si>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</si>
  <si>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</si>
  <si>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</si>
  <si>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</si>
  <si>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</si>
  <si>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</si>
  <si>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</si>
  <si>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</si>
  <si>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</si>
  <si>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</si>
  <si>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</si>
  <si>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</si>
  <si>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</si>
  <si>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</si>
  <si>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</si>
  <si>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</si>
  <si>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</si>
  <si>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</si>
  <si>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</si>
  <si>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</si>
  <si>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</si>
  <si>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</si>
  <si>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</si>
  <si>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</si>
  <si>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</si>
  <si>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</si>
  <si>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</si>
  <si>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</si>
  <si>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</si>
  <si>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</si>
  <si>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</si>
  <si>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</si>
  <si>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</si>
  <si>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</si>
  <si>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</si>
  <si>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</si>
  <si>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</si>
  <si>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</si>
  <si>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</si>
  <si>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</si>
  <si>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</si>
  <si>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</si>
  <si>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</si>
  <si>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</si>
  <si>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</si>
  <si>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</si>
  <si>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</si>
  <si>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</si>
  <si>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</si>
  <si>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</si>
  <si>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</si>
  <si>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</si>
  <si>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</si>
  <si>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</si>
  <si>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</si>
  <si>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</si>
  <si>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</si>
  <si>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</si>
  <si>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</si>
  <si>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</si>
  <si>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</si>
  <si>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</si>
  <si>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</si>
  <si>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</si>
  <si>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</si>
  <si>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</si>
  <si>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</si>
  <si>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</si>
  <si>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</si>
  <si>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</si>
  <si>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</si>
  <si>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</si>
  <si>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</si>
  <si>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</si>
  <si>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</si>
  <si>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</si>
  <si>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</si>
  <si>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</si>
  <si>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</si>
  <si>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</si>
  <si>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</si>
  <si>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</si>
  <si>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</si>
  <si>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</si>
  <si>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</si>
  <si>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</si>
  <si>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</si>
  <si>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</si>
  <si>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</si>
  <si>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</si>
  <si>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</si>
  <si>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</si>
  <si>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</si>
  <si>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</si>
  <si>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</si>
  <si>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</si>
  <si>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</si>
  <si>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</si>
  <si>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</si>
  <si>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</si>
  <si>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</si>
  <si>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</si>
  <si>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</si>
  <si>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</si>
  <si>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</si>
  <si>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</si>
  <si>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</si>
  <si>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</si>
  <si>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</si>
  <si>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</si>
  <si>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</si>
  <si>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</si>
  <si>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</si>
  <si>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</si>
  <si>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</si>
  <si>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</si>
  <si>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</si>
  <si>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</si>
  <si>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</si>
  <si>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</si>
  <si>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</si>
  <si>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</si>
  <si>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</si>
  <si>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</si>
  <si>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</si>
  <si>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</si>
  <si>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</si>
  <si>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</si>
  <si>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</si>
  <si>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</si>
  <si>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</si>
  <si>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</si>
  <si>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</si>
  <si>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</si>
  <si>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</si>
  <si>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</si>
  <si>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</si>
  <si>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</si>
  <si>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</si>
  <si>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</si>
  <si>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</si>
  <si>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</si>
  <si>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</si>
  <si>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</si>
  <si>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</si>
  <si>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</si>
  <si>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</si>
  <si>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</si>
  <si>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</si>
  <si>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</si>
  <si>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</si>
  <si>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</si>
  <si>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</si>
  <si>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</si>
  <si>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</si>
  <si>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</si>
  <si>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</si>
  <si>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</si>
  <si>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</si>
  <si>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</si>
  <si>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</si>
  <si>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</si>
  <si>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</si>
  <si>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</si>
  <si>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</si>
  <si>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</si>
  <si>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</si>
  <si>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</si>
  <si>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</si>
  <si>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</si>
  <si>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</si>
  <si>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</si>
  <si>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</si>
  <si>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</si>
  <si>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</si>
  <si>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</si>
  <si>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</si>
  <si>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</si>
  <si>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</si>
  <si>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</si>
  <si>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</si>
  <si>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</si>
  <si>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</si>
  <si>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</si>
  <si>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</si>
  <si>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</si>
  <si>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</si>
  <si>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</si>
  <si>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</si>
  <si>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</si>
  <si>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</si>
  <si>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</si>
  <si>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</si>
  <si>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</si>
  <si>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</si>
  <si>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</si>
  <si>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</si>
  <si>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</si>
  <si>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</si>
  <si>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</si>
  <si>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</si>
  <si>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</si>
  <si>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</si>
  <si>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</si>
  <si>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</si>
  <si>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</si>
  <si>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</si>
  <si>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</si>
  <si>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</si>
  <si>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</si>
  <si>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</si>
  <si>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</si>
  <si>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</si>
  <si>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</si>
  <si>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</si>
  <si>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</si>
  <si>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</si>
  <si>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</si>
  <si>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</si>
  <si>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</si>
  <si>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</si>
  <si>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</si>
  <si>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</si>
  <si>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</si>
  <si>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</si>
  <si>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</si>
  <si>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</si>
  <si>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</si>
  <si>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</si>
  <si>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</si>
  <si>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</si>
  <si>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</si>
  <si>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</si>
  <si>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</si>
  <si>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</si>
  <si>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</si>
  <si>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</si>
  <si>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</si>
  <si>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</si>
  <si>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</si>
  <si>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</si>
  <si>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</si>
  <si>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</si>
  <si>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</si>
  <si>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</si>
  <si>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</si>
  <si>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</si>
  <si>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</si>
  <si>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</si>
  <si>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</si>
  <si>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</si>
  <si>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</si>
  <si>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</si>
  <si>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</si>
  <si>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</si>
  <si>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</si>
  <si>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</si>
  <si>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</si>
  <si>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</si>
  <si>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</si>
  <si>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</si>
  <si>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</si>
  <si>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</si>
  <si>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</si>
  <si>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</si>
  <si>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</si>
  <si>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</si>
  <si>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</si>
  <si>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</si>
  <si>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</si>
  <si>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</si>
  <si>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</si>
  <si>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</si>
  <si>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</si>
  <si>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</si>
  <si>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</si>
  <si>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</si>
  <si>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</si>
  <si>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</si>
  <si>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</si>
  <si>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</si>
  <si>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</si>
  <si>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</si>
  <si>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</si>
  <si>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</si>
  <si>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</si>
  <si>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</si>
  <si>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</si>
  <si>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</si>
  <si>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</si>
  <si>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</si>
  <si>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</si>
  <si>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</si>
  <si>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</si>
  <si>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</si>
  <si>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</si>
  <si>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</si>
  <si>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</si>
  <si>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</si>
  <si>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</si>
  <si>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</si>
  <si>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</si>
  <si>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</si>
  <si>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</si>
  <si>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</si>
  <si>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</si>
  <si>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</si>
  <si>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</si>
  <si>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</si>
  <si>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</si>
  <si>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</si>
  <si>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</si>
  <si>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</si>
  <si>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</si>
  <si>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</si>
  <si>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</si>
  <si>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</si>
  <si>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</si>
  <si>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</si>
  <si>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</si>
  <si>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</si>
  <si>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</si>
  <si>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</si>
  <si>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</si>
  <si>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</si>
  <si>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</si>
  <si>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</si>
  <si>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</si>
  <si>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</si>
  <si>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</si>
  <si>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</si>
  <si>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</si>
  <si>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</si>
  <si>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</si>
  <si>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</si>
  <si>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</si>
  <si>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</si>
  <si>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</si>
  <si>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</si>
  <si>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</si>
  <si>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</si>
  <si>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</si>
  <si>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</si>
  <si>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</si>
  <si>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</si>
  <si>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</si>
  <si>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</si>
  <si>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</si>
  <si>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</si>
  <si>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</si>
  <si>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</si>
  <si>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</si>
  <si>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</si>
  <si>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</si>
  <si>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</si>
  <si>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</si>
  <si>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</si>
  <si>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</si>
  <si>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</si>
  <si>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</si>
  <si>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</si>
  <si>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</si>
  <si>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</si>
  <si>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</si>
  <si>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</si>
  <si>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</si>
  <si>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</si>
  <si>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</si>
  <si>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</si>
  <si>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</si>
  <si>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</si>
  <si>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</si>
  <si>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</si>
  <si>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</si>
  <si>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</si>
  <si>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</si>
  <si>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</si>
  <si>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</si>
  <si>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</si>
  <si>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</si>
  <si>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</si>
  <si>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</si>
  <si>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</si>
  <si>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</si>
  <si>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</si>
  <si>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</si>
  <si>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</si>
  <si>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</si>
  <si>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</si>
  <si>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</si>
  <si>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</si>
  <si>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</si>
  <si>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</si>
  <si>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</si>
  <si>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</si>
  <si>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</si>
  <si>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</si>
  <si>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</si>
  <si>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</si>
  <si>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</si>
  <si>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</si>
  <si>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</si>
  <si>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</si>
  <si>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</si>
  <si>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</si>
  <si>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</si>
  <si>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</si>
  <si>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</si>
  <si>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</si>
  <si>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</si>
  <si>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</si>
  <si>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</si>
  <si>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</si>
  <si>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</si>
  <si>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</si>
  <si>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</si>
  <si>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</si>
  <si>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</si>
  <si>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</si>
  <si>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</si>
  <si>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</si>
  <si>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</si>
  <si>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</si>
  <si>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</si>
  <si>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</si>
  <si>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</si>
  <si>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</si>
  <si>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</si>
  <si>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</si>
  <si>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</si>
  <si>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</si>
  <si>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</si>
  <si>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</si>
  <si>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</si>
  <si>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</si>
  <si>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</si>
  <si>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</si>
  <si>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</si>
  <si>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</si>
  <si>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</si>
  <si>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</si>
  <si>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</si>
  <si>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</si>
  <si>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</si>
  <si>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</si>
  <si>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</si>
  <si>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</si>
  <si>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</si>
  <si>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</si>
  <si>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</si>
  <si>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</si>
  <si>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</si>
  <si>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</si>
  <si>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</si>
  <si>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</si>
  <si>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</si>
  <si>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</si>
  <si>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</si>
  <si>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</si>
  <si>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</si>
  <si>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</si>
  <si>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</si>
  <si>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</si>
  <si>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</si>
  <si>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</si>
  <si>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</si>
  <si>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</si>
  <si>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</si>
  <si>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</si>
  <si>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</si>
  <si>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</si>
  <si>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</si>
  <si>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</si>
  <si>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</si>
  <si>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</si>
  <si>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</si>
  <si>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</si>
  <si>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</si>
  <si>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</si>
  <si>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</si>
  <si>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</si>
  <si>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</si>
  <si>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</si>
  <si>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</si>
  <si>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</si>
  <si>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</si>
  <si>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</si>
  <si>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</si>
  <si>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</si>
  <si>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</si>
  <si>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</si>
  <si>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</si>
  <si>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</si>
  <si>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</si>
  <si>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</si>
  <si>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</si>
  <si>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</si>
  <si>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</si>
  <si>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</si>
  <si>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</si>
  <si>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</si>
  <si>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</si>
  <si>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</si>
  <si>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</si>
  <si>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</si>
  <si>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</si>
  <si>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</si>
  <si>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</si>
  <si>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</si>
  <si>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</si>
  <si>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</si>
  <si>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</si>
  <si>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</si>
  <si>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</si>
  <si>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</si>
  <si>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</si>
  <si>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</si>
  <si>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</si>
  <si>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</si>
  <si>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</si>
  <si>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</si>
  <si>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</si>
  <si>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</si>
  <si>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</si>
  <si>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</si>
  <si>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</si>
  <si>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</si>
  <si>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</si>
  <si>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</si>
  <si>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</si>
  <si>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</si>
  <si>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</si>
  <si>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</si>
  <si>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</si>
  <si>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</si>
  <si>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</si>
  <si>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</si>
  <si>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</si>
  <si>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</si>
  <si>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</si>
  <si>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</si>
  <si>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</si>
  <si>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</si>
  <si>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</si>
  <si>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</si>
  <si>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</si>
  <si>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</si>
  <si>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</si>
  <si>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</si>
  <si>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</si>
  <si>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</si>
  <si>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</si>
  <si>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</si>
  <si>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</si>
  <si>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</si>
  <si>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</si>
  <si>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</si>
  <si>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</si>
  <si>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</si>
  <si>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</si>
  <si>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</si>
  <si>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</si>
  <si>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</si>
  <si>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</si>
  <si>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</si>
  <si>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</si>
  <si>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</si>
  <si>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</si>
  <si>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</si>
  <si>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</si>
  <si>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</si>
  <si>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</si>
  <si>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</si>
  <si>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</si>
  <si>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</si>
  <si>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</si>
  <si>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</si>
  <si>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</si>
  <si>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</si>
  <si>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</si>
  <si>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</si>
  <si>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</si>
  <si>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</si>
  <si>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</si>
  <si>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</si>
  <si>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</si>
  <si>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</si>
  <si>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</si>
  <si>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</si>
  <si>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</si>
  <si>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</si>
  <si>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</si>
  <si>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</si>
  <si>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</si>
  <si>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</si>
  <si>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</si>
  <si>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</si>
  <si>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</si>
  <si>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</si>
  <si>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</si>
  <si>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</si>
  <si>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</si>
  <si>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</si>
  <si>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</si>
  <si>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</si>
  <si>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</si>
  <si>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</si>
  <si>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</si>
  <si>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</si>
  <si>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</si>
  <si>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</si>
  <si>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</si>
  <si>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</si>
  <si>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</si>
  <si>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</si>
  <si>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</si>
  <si>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</si>
  <si>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</si>
  <si>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</si>
  <si>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</si>
  <si>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</si>
  <si>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</si>
  <si>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</si>
  <si>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</si>
  <si>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</si>
  <si>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</si>
  <si>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</si>
  <si>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</si>
  <si>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</si>
  <si>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</si>
  <si>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</si>
  <si>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</si>
  <si>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</si>
  <si>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</si>
  <si>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</si>
  <si>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</si>
  <si>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</si>
  <si>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</si>
  <si>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</si>
  <si>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</si>
  <si>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</si>
  <si>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</si>
  <si>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</si>
  <si>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</si>
  <si>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</si>
  <si>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</si>
  <si>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</si>
  <si>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</si>
  <si>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</si>
  <si>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</si>
  <si>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</si>
  <si>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</si>
  <si>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</si>
  <si>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</si>
  <si>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</si>
  <si>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</si>
  <si>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</si>
  <si>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</si>
  <si>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</si>
  <si>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</si>
  <si>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</si>
  <si>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</si>
  <si>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</si>
  <si>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</si>
  <si>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</si>
  <si>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</si>
  <si>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</si>
  <si>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</si>
  <si>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</si>
  <si>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</si>
  <si>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</si>
  <si>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</si>
  <si>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</si>
  <si>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</si>
  <si>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</si>
  <si>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</si>
  <si>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</si>
  <si>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</si>
  <si>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</si>
  <si>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</si>
  <si>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</si>
  <si>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</si>
  <si>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</si>
  <si>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</si>
  <si>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</si>
  <si>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</si>
  <si>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</si>
  <si>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</si>
  <si>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</si>
  <si>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</si>
  <si>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</si>
  <si>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</si>
  <si>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</si>
  <si>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</si>
  <si>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</si>
  <si>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</si>
  <si>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</si>
  <si>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</si>
  <si>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</si>
  <si>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</si>
  <si>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</si>
  <si>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</si>
  <si>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</si>
  <si>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</si>
  <si>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</si>
  <si>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</si>
  <si>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</si>
  <si>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</si>
  <si>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</si>
  <si>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</si>
  <si>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</si>
  <si>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</si>
  <si>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</si>
  <si>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</si>
  <si>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</si>
  <si>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</si>
  <si>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</si>
  <si>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</si>
  <si>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</si>
  <si>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</si>
  <si>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</si>
  <si>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</si>
  <si>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</si>
  <si>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</si>
  <si>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</si>
  <si>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</si>
  <si>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</si>
  <si>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</si>
  <si>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</si>
  <si>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</si>
  <si>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</si>
  <si>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</si>
  <si>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</si>
  <si>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</si>
  <si>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</si>
  <si>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</si>
  <si>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</si>
  <si>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</si>
  <si>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</si>
  <si>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</si>
  <si>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</si>
  <si>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</si>
  <si>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</si>
  <si>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</si>
  <si>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</si>
  <si>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</si>
  <si>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</si>
  <si>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</si>
  <si>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</si>
  <si>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</si>
  <si>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</si>
  <si>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</si>
  <si>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</si>
  <si>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</si>
  <si>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</si>
  <si>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</si>
  <si>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</si>
  <si>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</si>
  <si>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</si>
  <si>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</si>
  <si>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</si>
  <si>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</si>
  <si>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</si>
  <si>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</si>
  <si>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</si>
  <si>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</si>
  <si>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</si>
  <si>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</si>
  <si>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</si>
  <si>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</si>
  <si>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</si>
  <si>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</si>
  <si>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</si>
  <si>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</si>
  <si>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</si>
  <si>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</si>
  <si>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</si>
  <si>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</si>
  <si>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</si>
  <si>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</si>
  <si>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</si>
  <si>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</si>
  <si>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</si>
  <si>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</si>
  <si>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</si>
  <si>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</si>
  <si>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</si>
  <si>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</si>
  <si>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</si>
  <si>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</si>
  <si>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</si>
  <si>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</si>
  <si>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</si>
  <si>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</si>
  <si>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</si>
  <si>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</si>
  <si>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</si>
  <si>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</si>
  <si>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</si>
  <si>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</si>
  <si>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</si>
  <si>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</si>
  <si>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</si>
  <si>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</si>
  <si>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</si>
  <si>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</si>
  <si>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</si>
  <si>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</si>
  <si>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</si>
  <si>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</si>
  <si>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</si>
  <si>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</si>
  <si>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</si>
  <si>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</si>
  <si>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</si>
  <si>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</si>
  <si>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</si>
  <si>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</si>
  <si>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</si>
  <si>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</si>
  <si>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</si>
  <si>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</si>
  <si>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</si>
  <si>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</si>
  <si>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</si>
  <si>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</si>
  <si>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</si>
  <si>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</si>
  <si>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</si>
  <si>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</si>
  <si>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</si>
  <si>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</si>
  <si>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</si>
  <si>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</si>
  <si>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</si>
  <si>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</si>
  <si>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</si>
  <si>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</si>
  <si>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</si>
  <si>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</si>
  <si>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</si>
  <si>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</si>
  <si>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</si>
  <si>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</si>
  <si>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</si>
  <si>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</si>
  <si>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</si>
  <si>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</si>
  <si>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</si>
  <si>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</si>
  <si>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</si>
  <si>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</si>
  <si>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</si>
  <si>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</si>
  <si>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</si>
  <si>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</si>
  <si>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</si>
  <si>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</si>
  <si>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</si>
  <si>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</si>
  <si>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</si>
  <si>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</si>
  <si>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</si>
  <si>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</si>
  <si>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</si>
  <si>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</si>
  <si>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</si>
  <si>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</si>
  <si>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</si>
  <si>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</si>
  <si>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</si>
  <si>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</si>
  <si>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</si>
  <si>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</si>
  <si>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</si>
  <si>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</si>
  <si>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</si>
  <si>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</si>
  <si>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</si>
  <si>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</si>
  <si>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</si>
  <si>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</si>
  <si>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</si>
  <si>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</si>
  <si>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</si>
  <si>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</si>
  <si>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</si>
  <si>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</si>
  <si>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</si>
  <si>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</si>
  <si>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</si>
  <si>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</si>
  <si>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</si>
  <si>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</si>
  <si>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</si>
  <si>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</si>
  <si>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</si>
  <si>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</si>
  <si>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</si>
  <si>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</si>
  <si>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</si>
  <si>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</si>
  <si>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</si>
  <si>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</si>
  <si>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</si>
  <si>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</si>
  <si>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</si>
  <si>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</si>
  <si>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</si>
  <si>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</si>
  <si>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</si>
  <si>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</si>
  <si>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</si>
  <si>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</si>
  <si>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</si>
  <si>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</si>
  <si>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</si>
  <si>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</si>
  <si>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</si>
  <si>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</si>
  <si>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</si>
  <si>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</si>
  <si>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</si>
  <si>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</si>
  <si>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</si>
  <si>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</si>
  <si>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</si>
  <si>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</si>
  <si>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</si>
  <si>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</si>
  <si>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</si>
  <si>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</si>
  <si>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</si>
  <si>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</si>
  <si>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</si>
  <si>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</si>
  <si>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</si>
  <si>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</si>
  <si>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</si>
  <si>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</si>
  <si>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</si>
  <si>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</si>
  <si>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</si>
  <si>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</si>
  <si>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</si>
  <si>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</si>
  <si>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</si>
  <si>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</si>
  <si>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</si>
  <si>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</si>
  <si>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</si>
  <si>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</si>
  <si>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</si>
  <si>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</si>
  <si>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</si>
  <si>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</si>
  <si>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</si>
  <si>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</si>
  <si>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</si>
  <si>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</si>
  <si>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</si>
  <si>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</si>
  <si>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</si>
  <si>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</si>
  <si>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</si>
  <si>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</si>
  <si>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</si>
  <si>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</si>
  <si>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</si>
  <si>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</si>
  <si>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</si>
  <si>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</si>
  <si>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</si>
  <si>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</si>
  <si>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</si>
  <si>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</si>
  <si>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</si>
  <si>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</si>
  <si>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</si>
  <si>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</si>
  <si>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</si>
  <si>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</si>
  <si>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</si>
  <si>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</si>
  <si>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</si>
  <si>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</si>
  <si>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</si>
  <si>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</si>
  <si>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</si>
  <si>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</si>
  <si>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</si>
  <si>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</si>
  <si>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</si>
  <si>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</si>
  <si>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</si>
  <si>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</si>
  <si>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</si>
  <si>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</si>
  <si>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</si>
  <si>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</si>
  <si>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</si>
  <si>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</si>
  <si>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</si>
  <si>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</si>
  <si>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</si>
  <si>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</si>
  <si>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</si>
  <si>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</si>
  <si>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</si>
  <si>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</si>
  <si>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</si>
  <si>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</si>
  <si>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</si>
  <si>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</si>
  <si>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</si>
  <si>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</si>
  <si>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</si>
  <si>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</si>
  <si>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</si>
  <si>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</si>
  <si>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</si>
  <si>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</si>
  <si>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</si>
  <si>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</si>
  <si>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</si>
  <si>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</si>
  <si>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</si>
  <si>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</si>
  <si>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</si>
  <si>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</si>
  <si>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</si>
  <si>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</si>
  <si>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</si>
  <si>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</si>
  <si>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</si>
  <si>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</si>
  <si>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</si>
  <si>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</si>
  <si>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</si>
  <si>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</si>
  <si>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</si>
  <si>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</si>
  <si>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</si>
  <si>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</si>
  <si>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</si>
  <si>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</si>
  <si>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</si>
  <si>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</si>
  <si>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</si>
  <si>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</si>
  <si>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</si>
  <si>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</si>
  <si>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</si>
  <si>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</si>
  <si>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</si>
  <si>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</si>
  <si>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</si>
  <si>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</si>
  <si>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</si>
  <si>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</si>
  <si>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</si>
  <si>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</si>
  <si>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</si>
  <si>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</si>
  <si>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</si>
  <si>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</si>
  <si>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</si>
  <si>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</si>
  <si>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</si>
  <si>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</si>
  <si>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</si>
  <si>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</si>
  <si>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</si>
  <si>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</si>
  <si>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</si>
  <si>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</si>
  <si>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</si>
  <si>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</si>
  <si>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</si>
  <si>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</si>
  <si>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</si>
  <si>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</si>
  <si>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</si>
  <si>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</si>
  <si>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</si>
  <si>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</si>
  <si>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</si>
  <si>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</si>
  <si>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</si>
  <si>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</si>
  <si>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</si>
  <si>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</si>
  <si>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</si>
  <si>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</si>
  <si>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</si>
  <si>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</si>
  <si>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</si>
  <si>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</si>
  <si>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</si>
  <si>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</si>
  <si>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</si>
  <si>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</si>
  <si>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</si>
  <si>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</si>
  <si>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</si>
  <si>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</si>
  <si>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</si>
  <si>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</si>
  <si>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</si>
  <si>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</si>
  <si>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</si>
  <si>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</si>
  <si>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</si>
  <si>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</si>
  <si>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</si>
  <si>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</si>
  <si>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</si>
  <si>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</si>
  <si>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</si>
  <si>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</si>
  <si>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</si>
  <si>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</si>
  <si>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</si>
  <si>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</si>
  <si>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</si>
  <si>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</si>
  <si>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</si>
  <si>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</si>
  <si>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</si>
  <si>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</si>
  <si>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</si>
  <si>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</si>
  <si>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</si>
  <si>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</si>
  <si>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</si>
  <si>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</si>
  <si>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</si>
  <si>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</si>
  <si>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</si>
  <si>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</si>
  <si>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</si>
  <si>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</si>
  <si>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</si>
  <si>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</si>
  <si>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</si>
  <si>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</si>
  <si>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</si>
  <si>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</si>
  <si>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</si>
  <si>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</si>
  <si>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</si>
  <si>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</si>
  <si>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</si>
  <si>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</si>
  <si>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</si>
  <si>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</si>
  <si>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</si>
  <si>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</si>
  <si>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</si>
  <si>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</si>
  <si>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</si>
  <si>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</si>
  <si>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</si>
  <si>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</si>
  <si>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</si>
  <si>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</si>
  <si>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</si>
  <si>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</si>
  <si>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</si>
  <si>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</si>
  <si>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</si>
  <si>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</si>
  <si>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</si>
  <si>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</si>
  <si>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</si>
  <si>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</si>
  <si>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</si>
  <si>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</si>
  <si>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</si>
  <si>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</si>
  <si>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</si>
  <si>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</si>
  <si>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</si>
  <si>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</si>
  <si>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</si>
  <si>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</si>
  <si>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</si>
  <si>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</si>
  <si>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</si>
  <si>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</si>
  <si>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</si>
  <si>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</si>
  <si>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</si>
  <si>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</si>
  <si>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</si>
  <si>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</si>
  <si>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</si>
  <si>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</si>
  <si>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</si>
  <si>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</si>
  <si>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</si>
  <si>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</si>
  <si>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</si>
  <si>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</si>
  <si>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</si>
  <si>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</si>
  <si>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</si>
  <si>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</si>
  <si>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</si>
  <si>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</si>
  <si>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</si>
  <si>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</si>
  <si>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</si>
  <si>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</si>
  <si>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</si>
  <si>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</si>
  <si>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</si>
  <si>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</si>
  <si>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</si>
  <si>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</si>
  <si>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</si>
  <si>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</si>
  <si>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</si>
  <si>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</si>
  <si>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</si>
  <si>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</si>
  <si>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</si>
  <si>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</si>
  <si>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</si>
  <si>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</si>
  <si>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</si>
  <si>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</si>
  <si>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</si>
  <si>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</si>
  <si>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</si>
  <si>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</si>
  <si>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</si>
  <si>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</si>
  <si>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</si>
  <si>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</si>
  <si>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</si>
  <si>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</si>
  <si>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</si>
  <si>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</si>
  <si>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</si>
  <si>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</si>
  <si>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</si>
  <si>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</si>
  <si>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</si>
  <si>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</si>
  <si>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</si>
  <si>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</si>
  <si>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</si>
  <si>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</si>
  <si>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</si>
  <si>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</si>
  <si>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</si>
  <si>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</si>
  <si>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</si>
  <si>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</si>
  <si>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</si>
  <si>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</si>
  <si>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</si>
  <si>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</si>
  <si>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</si>
  <si>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</si>
  <si>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</si>
  <si>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</si>
  <si>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</si>
  <si>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</si>
  <si>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</si>
  <si>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</si>
  <si>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</si>
  <si>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</si>
  <si>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</si>
  <si>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</si>
  <si>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</si>
  <si>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</si>
  <si>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</si>
  <si>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</si>
  <si>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</si>
  <si>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</si>
  <si>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</si>
  <si>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</si>
  <si>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</si>
  <si>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</si>
  <si>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</si>
  <si>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</si>
  <si>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</si>
  <si>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</si>
  <si>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</si>
  <si>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</si>
  <si>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</si>
  <si>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</si>
  <si>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</si>
  <si>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</si>
  <si>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</si>
  <si>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</si>
  <si>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</si>
  <si>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</si>
  <si>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</si>
  <si>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</si>
  <si>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</si>
  <si>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</si>
  <si>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</si>
  <si>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</si>
  <si>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</si>
  <si>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</si>
  <si>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</si>
  <si>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</si>
  <si>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</si>
  <si>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</si>
  <si>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</si>
  <si>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</si>
  <si>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</si>
  <si>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</si>
  <si>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</si>
  <si>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</si>
  <si>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</si>
  <si>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</si>
  <si>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</si>
  <si>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</si>
  <si>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</si>
  <si>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</si>
  <si>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</si>
  <si>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</si>
  <si>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</si>
  <si>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</si>
  <si>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</si>
  <si>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</si>
  <si>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</si>
  <si>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</si>
  <si>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</si>
  <si>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</si>
  <si>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</si>
  <si>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</si>
  <si>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</si>
  <si>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</si>
  <si>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</si>
  <si>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</si>
  <si>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</si>
  <si>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</si>
  <si>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</si>
  <si>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</si>
  <si>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</si>
  <si>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</si>
  <si>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</si>
  <si>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</si>
  <si>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</si>
  <si>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</si>
  <si>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</si>
  <si>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</si>
  <si>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</si>
  <si>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</si>
  <si>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</si>
  <si>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</si>
  <si>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</si>
  <si>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</si>
  <si>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</si>
  <si>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</si>
  <si>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</si>
  <si>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</si>
  <si>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</si>
  <si>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</si>
  <si>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</si>
  <si>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</si>
  <si>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</si>
  <si>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</si>
  <si>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</si>
  <si>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</si>
  <si>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</si>
  <si>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</si>
  <si>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</si>
  <si>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</si>
  <si>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</si>
  <si>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</si>
  <si>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</si>
  <si>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</si>
  <si>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</si>
  <si>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</si>
  <si>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</si>
  <si>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</si>
  <si>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</si>
  <si>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</si>
  <si>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</si>
  <si>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</si>
  <si>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</si>
  <si>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</si>
  <si>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</si>
  <si>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</si>
  <si>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</si>
  <si>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</si>
  <si>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</si>
  <si>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</si>
  <si>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</si>
  <si>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</si>
  <si>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</si>
  <si>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</si>
  <si>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</si>
  <si>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</si>
  <si>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</si>
  <si>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</si>
  <si>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</si>
  <si>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</si>
  <si>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</si>
  <si>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</si>
  <si>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</si>
  <si>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</si>
  <si>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</si>
  <si>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</si>
  <si>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</si>
  <si>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</si>
  <si>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</si>
  <si>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</si>
  <si>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</si>
  <si>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</si>
  <si>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</si>
  <si>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</si>
  <si>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</si>
  <si>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</si>
  <si>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</si>
  <si>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</si>
  <si>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</si>
  <si>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</si>
  <si>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</si>
  <si>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</si>
  <si>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</si>
  <si>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</si>
  <si>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</si>
  <si>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</si>
  <si>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</si>
  <si>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</si>
  <si>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</si>
  <si>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</si>
  <si>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</si>
  <si>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</si>
  <si>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</si>
  <si>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</si>
  <si>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</si>
  <si>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</si>
  <si>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</si>
  <si>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</si>
  <si>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</si>
  <si>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</si>
  <si>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</si>
  <si>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</si>
  <si>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</si>
  <si>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</si>
  <si>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</si>
  <si>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</si>
  <si>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</si>
  <si>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</si>
  <si>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</si>
  <si>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</si>
  <si>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</si>
  <si>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</si>
  <si>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</si>
  <si>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</si>
  <si>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</si>
  <si>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</si>
  <si>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</si>
  <si>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</si>
  <si>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</si>
  <si>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</si>
  <si>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</si>
  <si>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</si>
  <si>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</si>
  <si>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</si>
  <si>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</si>
  <si>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</si>
  <si>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</si>
  <si>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</si>
  <si>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</si>
  <si>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</si>
  <si>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</si>
  <si>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</si>
  <si>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</si>
  <si>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</si>
  <si>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</si>
  <si>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</si>
  <si>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</si>
  <si>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</si>
  <si>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</si>
  <si>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</si>
  <si>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</si>
  <si>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</si>
  <si>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</si>
  <si>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</si>
  <si>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</si>
  <si>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</si>
  <si>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</si>
  <si>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</si>
  <si>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</si>
  <si>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</si>
  <si>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</si>
  <si>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</si>
  <si>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</si>
  <si>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</si>
  <si>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</si>
  <si>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</si>
  <si>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</si>
  <si>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</si>
  <si>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</si>
  <si>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</si>
  <si>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</si>
  <si>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</si>
  <si>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</si>
  <si>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</si>
  <si>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</si>
  <si>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</si>
  <si>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</si>
  <si>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</si>
  <si>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</si>
  <si>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</si>
  <si>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</si>
  <si>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</si>
  <si>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</si>
  <si>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</si>
  <si>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</si>
  <si>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</si>
  <si>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</si>
  <si>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</si>
  <si>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</si>
  <si>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</si>
  <si>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</si>
  <si>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</si>
  <si>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</si>
  <si>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</si>
  <si>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</si>
  <si>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</si>
  <si>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</si>
  <si>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</si>
  <si>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</si>
  <si>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</si>
  <si>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</si>
  <si>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</si>
  <si>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</si>
  <si>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</si>
  <si>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</si>
  <si>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</si>
  <si>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</si>
  <si>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</si>
  <si>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</si>
  <si>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</si>
  <si>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</si>
  <si>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</si>
  <si>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</si>
  <si>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</si>
  <si>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</si>
  <si>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</si>
  <si>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</si>
  <si>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</si>
  <si>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</si>
  <si>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</si>
  <si>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</si>
  <si>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</si>
  <si>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</si>
  <si>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</si>
  <si>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</si>
  <si>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</si>
  <si>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</si>
  <si>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</si>
  <si>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</si>
  <si>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</si>
  <si>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</si>
  <si>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</si>
  <si>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</si>
  <si>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</si>
  <si>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</si>
  <si>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</si>
  <si>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</si>
  <si>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</si>
  <si>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</si>
  <si>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</si>
  <si>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</si>
  <si>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</si>
  <si>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</si>
  <si>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</si>
  <si>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</si>
  <si>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</si>
  <si>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</si>
  <si>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</si>
  <si>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</si>
  <si>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</si>
  <si>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</si>
  <si>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</si>
  <si>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</si>
  <si>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</si>
  <si>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</si>
  <si>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</si>
  <si>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</si>
  <si>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</si>
  <si>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</si>
  <si>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</si>
  <si>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</si>
  <si>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</si>
  <si>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</si>
  <si>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</si>
  <si>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</si>
  <si>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</si>
  <si>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</si>
  <si>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</si>
  <si>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</si>
  <si>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</si>
  <si>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</si>
  <si>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</si>
  <si>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</si>
  <si>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</si>
  <si>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</si>
  <si>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</si>
  <si>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</si>
  <si>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</si>
  <si>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</si>
  <si>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</si>
  <si>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</si>
  <si>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</si>
  <si>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</si>
  <si>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</si>
  <si>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</si>
  <si>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</si>
  <si>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</si>
  <si>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</si>
  <si>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</si>
  <si>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</si>
  <si>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</si>
  <si>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</si>
  <si>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</si>
  <si>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</si>
  <si>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</si>
  <si>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</si>
  <si>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</si>
  <si>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</si>
  <si>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</si>
  <si>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</si>
  <si>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</si>
  <si>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</si>
  <si>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</si>
  <si>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</si>
  <si>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</si>
  <si>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</si>
  <si>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</si>
  <si>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</si>
  <si>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</si>
  <si>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</si>
  <si>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</si>
  <si>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</si>
  <si>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</si>
  <si>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</si>
  <si>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</si>
  <si>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</si>
  <si>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</si>
  <si>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</si>
  <si>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</si>
  <si>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</si>
  <si>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</si>
  <si>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</si>
  <si>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</si>
  <si>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</si>
  <si>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</si>
  <si>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</si>
  <si>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</si>
  <si>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</si>
  <si>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</si>
  <si>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</si>
  <si>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</si>
  <si>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</si>
  <si>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</si>
  <si>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</si>
  <si>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</si>
  <si>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</si>
  <si>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</si>
  <si>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</si>
  <si>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</si>
  <si>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</si>
  <si>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</si>
  <si>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</si>
  <si>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</si>
  <si>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</si>
  <si>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</si>
  <si>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</si>
  <si>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</si>
  <si>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</si>
  <si>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</si>
  <si>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</si>
  <si>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</si>
  <si>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</si>
  <si>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</si>
  <si>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</si>
  <si>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</si>
  <si>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</si>
  <si>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</si>
  <si>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</si>
  <si>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</si>
  <si>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</si>
  <si>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</si>
  <si>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</si>
  <si>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</si>
  <si>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</si>
  <si>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</si>
  <si>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</si>
  <si>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</si>
  <si>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</si>
  <si>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</si>
  <si>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</si>
  <si>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</si>
  <si>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</si>
  <si>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</si>
  <si>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</si>
  <si>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</si>
  <si>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</si>
  <si>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</si>
  <si>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</si>
  <si>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</si>
  <si>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</si>
  <si>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</si>
  <si>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</si>
  <si>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</si>
  <si>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</si>
  <si>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</si>
  <si>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</si>
  <si>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</si>
  <si>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</si>
  <si>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</si>
  <si>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</si>
  <si>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</si>
  <si>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</si>
  <si>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</si>
  <si>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</si>
  <si>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</si>
  <si>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</si>
  <si>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</si>
  <si>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</si>
  <si>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</si>
  <si>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</si>
  <si>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</si>
  <si>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</si>
  <si>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</si>
  <si>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</si>
  <si>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</si>
  <si>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</si>
  <si>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</si>
  <si>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</si>
  <si>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</si>
  <si>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</si>
  <si>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</si>
  <si>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</si>
  <si>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</si>
  <si>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</si>
  <si>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</si>
  <si>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</si>
  <si>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</si>
  <si>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</si>
  <si>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</si>
  <si>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</si>
  <si>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</si>
  <si>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</si>
  <si>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</si>
  <si>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</si>
  <si>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</si>
  <si>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</si>
  <si>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</si>
  <si>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</si>
  <si>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</si>
  <si>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</si>
  <si>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</si>
  <si>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</si>
  <si>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</si>
  <si>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</si>
  <si>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</si>
  <si>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</si>
  <si>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</si>
  <si>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</si>
  <si>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</si>
  <si>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</si>
  <si>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</si>
  <si>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</si>
  <si>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</si>
  <si>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</si>
  <si>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</si>
  <si>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</si>
  <si>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</si>
  <si>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</si>
  <si>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</si>
  <si>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</si>
  <si>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</si>
  <si>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</si>
  <si>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</si>
  <si>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</si>
  <si>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</si>
  <si>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</si>
  <si>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</si>
  <si>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</si>
  <si>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</si>
  <si>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</si>
  <si>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</si>
  <si>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</si>
  <si>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</si>
  <si>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</si>
  <si>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</si>
  <si>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</si>
  <si>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</si>
  <si>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</si>
  <si>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</si>
  <si>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</si>
  <si>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</si>
  <si>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</si>
  <si>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</si>
  <si>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</si>
  <si>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</si>
  <si>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</si>
  <si>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</si>
  <si>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</si>
  <si>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</si>
  <si>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</si>
  <si>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</si>
  <si>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</si>
  <si>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</si>
  <si>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</si>
  <si>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</si>
  <si>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</si>
  <si>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</si>
  <si>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</si>
  <si>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</si>
  <si>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</si>
  <si>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</si>
  <si>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</si>
  <si>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</si>
  <si>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</si>
  <si>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</si>
  <si>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</si>
  <si>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</si>
  <si>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</si>
  <si>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</si>
  <si>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</si>
  <si>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</si>
  <si>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</si>
  <si>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</si>
  <si>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</si>
  <si>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</si>
  <si>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</si>
  <si>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</si>
  <si>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</si>
  <si>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</si>
  <si>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</si>
  <si>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</si>
  <si>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</si>
  <si>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</si>
  <si>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</si>
  <si>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</si>
  <si>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</si>
  <si>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</si>
  <si>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</si>
  <si>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</si>
  <si>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</si>
  <si>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</si>
  <si>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</si>
  <si>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</si>
  <si>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</si>
  <si>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</si>
  <si>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</si>
  <si>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</si>
  <si>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</si>
  <si>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</si>
  <si>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</si>
  <si>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</si>
  <si>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</si>
  <si>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</si>
  <si>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</si>
  <si>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</si>
  <si>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</si>
  <si>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</si>
  <si>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</si>
  <si>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</si>
  <si>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</si>
  <si>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</si>
  <si>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</si>
  <si>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</si>
  <si>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</si>
  <si>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</si>
  <si>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</si>
  <si>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</si>
  <si>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</si>
  <si>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</si>
  <si>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</si>
  <si>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</si>
  <si>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</si>
  <si>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</si>
  <si>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</si>
  <si>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</si>
  <si>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</si>
  <si>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</si>
  <si>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</si>
  <si>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</si>
  <si>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</si>
  <si>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</si>
  <si>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</si>
  <si>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</si>
  <si>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</si>
  <si>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</si>
  <si>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</si>
  <si>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</si>
  <si>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</si>
  <si>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</si>
  <si>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</si>
  <si>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</si>
  <si>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</si>
  <si>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</si>
  <si>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</si>
  <si>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</si>
  <si>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</si>
  <si>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</si>
  <si>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</si>
  <si>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</si>
  <si>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</si>
  <si>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</si>
  <si>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</si>
  <si>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</si>
  <si>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</si>
  <si>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</si>
  <si>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</si>
  <si>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</si>
  <si>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</si>
  <si>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</si>
  <si>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</si>
  <si>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</si>
  <si>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</si>
  <si>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</si>
  <si>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</si>
  <si>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</si>
  <si>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</si>
  <si>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</si>
  <si>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</si>
  <si>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</si>
  <si>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</si>
  <si>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</si>
  <si>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</si>
  <si>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</si>
  <si>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</si>
  <si>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</si>
  <si>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</si>
  <si>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</si>
  <si>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</si>
  <si>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</si>
  <si>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</si>
  <si>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</si>
  <si>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</si>
  <si>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</si>
  <si>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</si>
  <si>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</si>
  <si>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</si>
  <si>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</si>
  <si>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</si>
  <si>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</si>
  <si>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</si>
  <si>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</si>
  <si>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</si>
  <si>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</si>
  <si>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</si>
  <si>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</si>
  <si>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</si>
  <si>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</si>
  <si>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</si>
  <si>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</si>
  <si>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</si>
  <si>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</si>
  <si>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</si>
  <si>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</si>
  <si>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</si>
  <si>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</si>
  <si>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</si>
  <si>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</si>
  <si>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</si>
  <si>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</si>
  <si>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</si>
  <si>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</si>
  <si>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</si>
  <si>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</si>
  <si>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</si>
  <si>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</si>
  <si>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</si>
  <si>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</si>
  <si>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</si>
  <si>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</si>
  <si>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</si>
  <si>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</si>
  <si>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</si>
  <si>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</si>
  <si>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</si>
  <si>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</si>
  <si>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</si>
  <si>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</si>
  <si>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</si>
  <si>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</si>
  <si>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</si>
  <si>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</si>
  <si>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</si>
  <si>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</si>
  <si>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</si>
  <si>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</si>
  <si>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</si>
  <si>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</si>
  <si>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</si>
  <si>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</si>
  <si>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</si>
  <si>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</si>
  <si>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</si>
  <si>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</si>
  <si>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</si>
  <si>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</si>
  <si>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</si>
  <si>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</si>
  <si>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</si>
  <si>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</si>
  <si>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</si>
  <si>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</si>
  <si>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</si>
  <si>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</si>
  <si>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</si>
  <si>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</si>
  <si>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</si>
  <si>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</si>
  <si>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</si>
  <si>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</si>
  <si>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</si>
  <si>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</si>
  <si>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</si>
  <si>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</si>
  <si>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</si>
  <si>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</si>
  <si>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</si>
  <si>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</si>
  <si>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</si>
  <si>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</si>
  <si>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</si>
  <si>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</si>
  <si>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</si>
  <si>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</si>
  <si>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</si>
  <si>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</si>
  <si>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</si>
  <si>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</si>
  <si>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</si>
  <si>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</si>
  <si>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</si>
  <si>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</si>
  <si>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</si>
  <si>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</si>
  <si>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</si>
  <si>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</si>
  <si>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</si>
  <si>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</si>
  <si>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</si>
  <si>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</si>
  <si>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</si>
  <si>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</si>
  <si>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</si>
  <si>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</si>
  <si>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</si>
  <si>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</si>
  <si>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</si>
  <si>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</si>
  <si>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</si>
  <si>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</si>
  <si>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</si>
  <si>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</si>
  <si>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</si>
  <si>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</si>
  <si>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</si>
  <si>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</si>
  <si>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</si>
  <si>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</si>
  <si>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</si>
  <si>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</si>
  <si>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</si>
  <si>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</si>
  <si>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</si>
  <si>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</si>
  <si>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</si>
  <si>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</si>
  <si>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</si>
  <si>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</si>
  <si>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</si>
  <si>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</si>
  <si>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</si>
  <si>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</si>
  <si>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</si>
  <si>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</si>
  <si>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</si>
  <si>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</si>
  <si>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</si>
  <si>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</si>
  <si>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</si>
  <si>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</si>
  <si>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</si>
  <si>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</si>
  <si>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</si>
  <si>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</si>
  <si>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</si>
  <si>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</si>
  <si>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</si>
  <si>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</si>
  <si>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</si>
  <si>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</si>
  <si>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</si>
  <si>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</si>
  <si>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</si>
  <si>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</si>
  <si>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</si>
  <si>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</si>
  <si>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</si>
  <si>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</si>
  <si>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</si>
  <si>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</si>
  <si>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</si>
  <si>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</si>
  <si>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</si>
  <si>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</si>
  <si>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</si>
  <si>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</si>
  <si>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</si>
  <si>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</si>
  <si>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</si>
  <si>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</si>
  <si>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</si>
  <si>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</si>
  <si>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</si>
  <si>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</si>
  <si>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</si>
  <si>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</si>
  <si>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</si>
  <si>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</si>
  <si>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</si>
  <si>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</si>
  <si>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</si>
  <si>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</si>
  <si>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</si>
  <si>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</si>
  <si>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</si>
  <si>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</si>
  <si>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</si>
  <si>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</si>
  <si>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</si>
  <si>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</si>
  <si>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</si>
  <si>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</si>
  <si>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</si>
  <si>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</si>
  <si>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</si>
  <si>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</si>
  <si>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</si>
  <si>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</si>
  <si>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</si>
  <si>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</si>
  <si>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</si>
  <si>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</si>
  <si>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</si>
  <si>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</si>
  <si>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</si>
  <si>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</si>
  <si>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</si>
  <si>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</si>
  <si>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</si>
  <si>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</si>
  <si>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</si>
  <si>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</si>
  <si>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</si>
  <si>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</si>
  <si>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</si>
  <si>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</si>
  <si>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</si>
  <si>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</si>
  <si>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</si>
  <si>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</si>
  <si>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</si>
  <si>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</si>
  <si>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</si>
  <si>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</si>
  <si>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</si>
  <si>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</si>
  <si>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</si>
  <si>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</si>
  <si>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</si>
  <si>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</si>
  <si>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</si>
  <si>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</si>
  <si>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</si>
  <si>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</si>
  <si>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</si>
  <si>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</si>
  <si>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</si>
  <si>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</si>
  <si>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</si>
  <si>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</si>
  <si>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</si>
  <si>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</si>
  <si>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</si>
  <si>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</si>
  <si>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</si>
  <si>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</si>
  <si>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</si>
  <si>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</si>
  <si>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</si>
  <si>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</si>
  <si>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</si>
  <si>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</si>
  <si>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</si>
  <si>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</si>
  <si>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</si>
  <si>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</si>
  <si>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</si>
  <si>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</si>
  <si>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</si>
  <si>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</si>
  <si>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</si>
  <si>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</si>
  <si>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</si>
  <si>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</si>
  <si>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</si>
  <si>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</si>
  <si>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</si>
  <si>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</si>
  <si>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</si>
  <si>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</si>
  <si>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</si>
  <si>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</si>
  <si>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</si>
  <si>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</si>
  <si>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</si>
  <si>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</si>
  <si>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</si>
  <si>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</si>
  <si>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</si>
  <si>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</si>
  <si>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</si>
  <si>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</si>
  <si>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</si>
  <si>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</si>
  <si>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</si>
  <si>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</si>
  <si>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</si>
  <si>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</si>
  <si>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</si>
  <si>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</si>
  <si>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</si>
  <si>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</si>
  <si>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</si>
  <si>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</si>
  <si>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</si>
  <si>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</si>
  <si>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</si>
  <si>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</si>
  <si>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</si>
  <si>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</si>
  <si>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</si>
  <si>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</si>
  <si>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</si>
  <si>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</si>
  <si>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</si>
  <si>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</si>
  <si>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</si>
  <si>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</si>
  <si>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</si>
  <si>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</si>
  <si>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</si>
  <si>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</si>
  <si>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</si>
  <si>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</si>
  <si>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</si>
  <si>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</si>
  <si>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</si>
  <si>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</si>
  <si>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</si>
  <si>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</si>
  <si>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</si>
  <si>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</si>
  <si>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</si>
  <si>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</si>
  <si>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</si>
  <si>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</si>
  <si>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</si>
  <si>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</si>
  <si>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</si>
  <si>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</si>
  <si>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</si>
  <si>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</si>
  <si>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</si>
  <si>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</si>
  <si>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</si>
  <si>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</si>
  <si>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</si>
  <si>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</si>
  <si>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</si>
  <si>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</si>
  <si>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</si>
  <si>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</si>
  <si>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</si>
  <si>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</si>
  <si>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</si>
  <si>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</si>
  <si>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</si>
  <si>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</si>
  <si>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</si>
  <si>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</si>
  <si>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</si>
  <si>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</si>
  <si>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</si>
  <si>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</si>
  <si>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</si>
  <si>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</si>
  <si>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</si>
  <si>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</si>
  <si>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</si>
  <si>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</si>
  <si>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</si>
  <si>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</si>
  <si>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</si>
  <si>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</si>
  <si>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</si>
  <si>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</si>
  <si>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</si>
  <si>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</si>
  <si>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</si>
  <si>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</si>
  <si>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</si>
  <si>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</si>
  <si>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</si>
  <si>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</si>
  <si>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</si>
  <si>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</si>
  <si>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</si>
  <si>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</si>
  <si>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</si>
  <si>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</si>
  <si>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</si>
  <si>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</si>
  <si>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</si>
  <si>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</si>
  <si>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</si>
  <si>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</si>
  <si>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</si>
  <si>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</si>
  <si>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</si>
  <si>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</si>
  <si>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</si>
  <si>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</si>
  <si>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</si>
  <si>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</si>
  <si>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</si>
  <si>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</si>
  <si>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</si>
  <si>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</si>
  <si>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</si>
  <si>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</si>
  <si>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</si>
  <si>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</si>
  <si>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</si>
  <si>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</si>
  <si>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</si>
  <si>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</si>
  <si>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</si>
  <si>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</si>
  <si>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</si>
  <si>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</si>
  <si>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</si>
  <si>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</si>
  <si>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</si>
  <si>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</si>
  <si>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</si>
  <si>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</si>
  <si>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</si>
  <si>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</si>
  <si>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</si>
  <si>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</si>
  <si>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</si>
  <si>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</si>
  <si>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</si>
  <si>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</si>
  <si>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</si>
  <si>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</si>
  <si>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</si>
  <si>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</si>
  <si>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</si>
  <si>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</si>
  <si>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</si>
  <si>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</si>
  <si>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</si>
  <si>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</si>
  <si>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</si>
  <si>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</si>
  <si>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</si>
  <si>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</si>
  <si>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</si>
  <si>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</si>
  <si>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</si>
  <si>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</si>
  <si>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</si>
  <si>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</si>
  <si>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</si>
  <si>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</si>
  <si>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</si>
  <si>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</si>
  <si>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</si>
  <si>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</si>
  <si>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</si>
  <si>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</si>
  <si>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</si>
  <si>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</si>
  <si>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</si>
  <si>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</si>
  <si>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</si>
  <si>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</si>
  <si>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</si>
  <si>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</si>
  <si>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</si>
  <si>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</si>
  <si>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</si>
  <si>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</si>
  <si>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</si>
  <si>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</si>
  <si>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</si>
  <si>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</si>
  <si>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</si>
  <si>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</si>
  <si>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</si>
  <si>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</si>
  <si>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</si>
  <si>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</si>
  <si>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</si>
  <si>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</si>
  <si>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</si>
  <si>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</si>
  <si>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</si>
  <si>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</si>
  <si>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</si>
  <si>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</si>
  <si>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</si>
  <si>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</si>
  <si>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</si>
  <si>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</si>
  <si>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</si>
  <si>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</si>
  <si>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</si>
  <si>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</si>
  <si>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</si>
  <si>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</si>
  <si>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</si>
  <si>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</si>
  <si>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</si>
  <si>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</si>
  <si>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</si>
  <si>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</si>
  <si>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</si>
  <si>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</si>
  <si>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</si>
  <si>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</si>
  <si>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</si>
  <si>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</si>
  <si>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</si>
  <si>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</si>
  <si>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</si>
  <si>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</si>
  <si>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</si>
  <si>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</si>
  <si>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</si>
  <si>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</si>
  <si>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</si>
  <si>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</si>
  <si>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</si>
  <si>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</si>
  <si>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</si>
  <si>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</si>
  <si>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</si>
  <si>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</si>
  <si>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</si>
  <si>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</si>
  <si>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</si>
  <si>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</si>
  <si>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</si>
  <si>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</si>
  <si>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</si>
  <si>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</si>
  <si>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</si>
  <si>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</si>
  <si>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</si>
  <si>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</si>
  <si>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</si>
  <si>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</si>
  <si>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</si>
  <si>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</si>
  <si>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</si>
  <si>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</si>
  <si>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</si>
  <si>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</si>
  <si>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</si>
  <si>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</si>
  <si>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</si>
  <si>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</si>
  <si>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</si>
  <si>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</si>
  <si>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</si>
  <si>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</si>
  <si>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</si>
  <si>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</si>
  <si>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</si>
  <si>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</si>
  <si>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</si>
  <si>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</si>
  <si>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</si>
  <si>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</si>
  <si>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</si>
  <si>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</si>
  <si>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</si>
  <si>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</si>
  <si>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</si>
  <si>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</si>
  <si>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</si>
  <si>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</si>
  <si>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</si>
  <si>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</si>
  <si>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</si>
  <si>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</si>
  <si>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</si>
  <si>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</si>
  <si>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</si>
  <si>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</si>
  <si>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</si>
  <si>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</si>
  <si>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</si>
  <si>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</si>
  <si>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</si>
  <si>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</si>
  <si>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</si>
  <si>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</si>
  <si>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</si>
  <si>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</si>
  <si>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</si>
  <si>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</si>
  <si>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</si>
  <si>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</si>
  <si>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</si>
  <si>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</si>
  <si>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</si>
  <si>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</si>
  <si>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</si>
  <si>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</si>
  <si>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</si>
  <si>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</si>
  <si>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</si>
  <si>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</si>
  <si>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</si>
  <si>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</si>
  <si>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</si>
  <si>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</si>
  <si>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</si>
  <si>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</si>
  <si>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</si>
  <si>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</si>
  <si>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</si>
  <si>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</si>
  <si>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</si>
  <si>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</si>
  <si>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</si>
  <si>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</si>
  <si>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</si>
  <si>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</si>
  <si>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</si>
  <si>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</si>
  <si>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</si>
  <si>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</si>
  <si>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</si>
  <si>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</si>
  <si>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</si>
  <si>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</si>
  <si>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</si>
  <si>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</si>
  <si>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</si>
  <si>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</si>
  <si>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</si>
  <si>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</si>
  <si>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</si>
  <si>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</si>
  <si>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</si>
  <si>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</si>
  <si>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</si>
  <si>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</si>
  <si>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</si>
  <si>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</si>
  <si>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</si>
  <si>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</si>
  <si>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</si>
  <si>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</si>
  <si>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</si>
  <si>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</si>
  <si>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</si>
  <si>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</si>
  <si>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</si>
  <si>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</si>
  <si>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</si>
  <si>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</si>
  <si>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</si>
  <si>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</si>
  <si>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</si>
  <si>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</si>
  <si>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</si>
  <si>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</si>
  <si>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</si>
  <si>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</si>
  <si>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</si>
  <si>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</si>
  <si>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</si>
  <si>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</si>
  <si>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</si>
  <si>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</si>
  <si>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</si>
  <si>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</si>
  <si>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</si>
  <si>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</si>
  <si>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</si>
  <si>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</si>
  <si>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</si>
  <si>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</si>
  <si>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</si>
  <si>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</si>
  <si>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</si>
  <si>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</si>
  <si>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</si>
  <si>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</si>
  <si>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</si>
  <si>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</si>
  <si>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</si>
  <si>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</si>
  <si>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</si>
  <si>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</si>
  <si>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</si>
  <si>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</si>
  <si>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</si>
  <si>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</si>
  <si>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</si>
  <si>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</si>
  <si>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</si>
  <si>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</si>
  <si>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</si>
  <si>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</si>
  <si>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</si>
  <si>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</si>
  <si>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</si>
  <si>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</si>
  <si>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</si>
  <si>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</si>
  <si>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</si>
  <si>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</si>
  <si>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</si>
  <si>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</si>
  <si>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</si>
  <si>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</si>
  <si>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</si>
  <si>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</si>
  <si>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</si>
  <si>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</si>
  <si>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</si>
  <si>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</si>
  <si>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</si>
  <si>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</si>
  <si>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</si>
  <si>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</si>
  <si>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</si>
  <si>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</si>
  <si>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</si>
  <si>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</si>
  <si>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</si>
  <si>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</si>
  <si>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</si>
  <si>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</si>
  <si>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</si>
  <si>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</si>
  <si>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</si>
  <si>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</si>
  <si>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</si>
  <si>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</si>
  <si>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</si>
  <si>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</si>
  <si>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</si>
  <si>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</si>
  <si>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</si>
  <si>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</si>
  <si>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</si>
  <si>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</si>
  <si>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</si>
  <si>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</si>
  <si>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</si>
  <si>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</si>
  <si>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</si>
  <si>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</si>
  <si>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</si>
  <si>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</si>
  <si>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</si>
  <si>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</si>
  <si>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</si>
  <si>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</si>
  <si>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</si>
  <si>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</si>
  <si>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</si>
  <si>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</si>
  <si>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</si>
  <si>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</si>
  <si>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</si>
  <si>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</si>
  <si>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</si>
  <si>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</si>
  <si>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</si>
  <si>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</si>
  <si>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</si>
  <si>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</si>
  <si>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</si>
  <si>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</si>
  <si>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</si>
  <si>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</si>
  <si>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</si>
  <si>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</si>
  <si>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</si>
  <si>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</si>
  <si>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</si>
  <si>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</si>
  <si>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</si>
  <si>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</si>
  <si>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</si>
  <si>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</si>
  <si>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</si>
  <si>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</si>
  <si>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</si>
  <si>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</si>
  <si>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</si>
  <si>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</si>
  <si>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</si>
  <si>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</si>
  <si>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</si>
  <si>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</si>
  <si>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</si>
  <si>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</si>
  <si>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</si>
  <si>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</si>
  <si>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</si>
  <si>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</si>
  <si>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</si>
  <si>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</si>
  <si>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</si>
  <si>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</si>
  <si>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</si>
  <si>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</si>
  <si>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</si>
  <si>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</si>
  <si>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</si>
  <si>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</si>
  <si>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</si>
  <si>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</si>
  <si>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</si>
  <si>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</si>
  <si>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</si>
  <si>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</si>
  <si>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</si>
  <si>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</si>
  <si>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</si>
  <si>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</si>
  <si>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</si>
  <si>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</si>
  <si>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</si>
  <si>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</si>
  <si>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</si>
  <si>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</si>
  <si>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</si>
  <si>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</si>
  <si>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</si>
  <si>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</si>
  <si>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</si>
  <si>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</si>
  <si>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</si>
  <si>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</si>
  <si>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</si>
  <si>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</si>
  <si>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</si>
  <si>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</si>
  <si>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</si>
  <si>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</si>
  <si>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</si>
  <si>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</si>
  <si>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</si>
  <si>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</si>
  <si>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</si>
  <si>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</si>
  <si>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</si>
  <si>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</si>
  <si>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</si>
  <si>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</si>
  <si>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</si>
  <si>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</si>
  <si>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</si>
  <si>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</si>
  <si>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</si>
  <si>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</si>
  <si>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</si>
  <si>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</si>
  <si>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</si>
  <si>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</si>
  <si>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</si>
  <si>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</si>
  <si>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</si>
  <si>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</si>
  <si>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</si>
  <si>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</si>
  <si>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</si>
  <si>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</si>
  <si>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</si>
  <si>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</si>
  <si>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</si>
  <si>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</si>
  <si>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</si>
  <si>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</si>
  <si>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</si>
  <si>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</si>
  <si>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</si>
  <si>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</si>
  <si>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</si>
  <si>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</si>
  <si>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</si>
  <si>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</si>
  <si>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</si>
  <si>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</si>
  <si>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</si>
  <si>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</si>
  <si>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</si>
  <si>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</si>
  <si>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</si>
  <si>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</si>
  <si>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</si>
  <si>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</si>
  <si>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</si>
  <si>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</si>
  <si>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</si>
  <si>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</si>
  <si>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</si>
  <si>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</si>
  <si>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</si>
  <si>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</si>
  <si>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</si>
  <si>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</si>
  <si>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</si>
  <si>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</si>
  <si>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</si>
  <si>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</si>
  <si>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</si>
  <si>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</si>
  <si>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</si>
  <si>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</si>
  <si>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</si>
  <si>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</si>
  <si>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</si>
  <si>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</si>
  <si>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</si>
  <si>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</si>
  <si>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</si>
  <si>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</si>
  <si>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</si>
  <si>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</si>
  <si>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</si>
  <si>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</si>
  <si>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</si>
  <si>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</si>
  <si>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</si>
  <si>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</si>
  <si>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</si>
  <si>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</si>
  <si>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</si>
  <si>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</si>
  <si>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</si>
  <si>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</si>
  <si>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</si>
  <si>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</si>
  <si>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</si>
  <si>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</si>
  <si>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</si>
  <si>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</si>
  <si>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</si>
  <si>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</si>
  <si>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</si>
  <si>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</si>
  <si>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</si>
  <si>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</si>
  <si>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</si>
  <si>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</si>
  <si>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</si>
  <si>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</si>
  <si>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</si>
  <si>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</si>
  <si>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</si>
  <si>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</si>
  <si>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</si>
  <si>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</si>
  <si>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</si>
  <si>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</si>
  <si>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</si>
  <si>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</si>
  <si>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</si>
  <si>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</si>
  <si>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</si>
  <si>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</si>
  <si>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</si>
  <si>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</si>
  <si>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</si>
  <si>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</si>
  <si>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</si>
  <si>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</si>
  <si>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</si>
  <si>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</si>
  <si>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</si>
  <si>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</si>
  <si>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</si>
  <si>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</si>
  <si>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</si>
  <si>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</si>
  <si>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</si>
  <si>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</si>
  <si>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</si>
  <si>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</si>
  <si>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</si>
  <si>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</si>
  <si>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</si>
  <si>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</si>
  <si>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</si>
  <si>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</si>
  <si>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</si>
  <si>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</si>
  <si>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</si>
  <si>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</si>
  <si>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</si>
  <si>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</si>
  <si>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</si>
  <si>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</si>
  <si>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</si>
  <si>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</si>
  <si>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</si>
  <si>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</si>
  <si>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</si>
  <si>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</si>
  <si>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</si>
  <si>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</si>
  <si>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</si>
  <si>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</si>
  <si>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</si>
  <si>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</si>
  <si>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</si>
  <si>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</si>
  <si>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</si>
  <si>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</si>
  <si>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</si>
  <si>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</si>
  <si>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</si>
  <si>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</si>
  <si>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</si>
  <si>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</si>
  <si>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</si>
  <si>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</si>
  <si>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</si>
  <si>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</si>
  <si>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</si>
  <si>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</si>
  <si>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</si>
  <si>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</si>
  <si>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</si>
  <si>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</si>
  <si>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</si>
  <si>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</si>
  <si>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</si>
  <si>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</si>
  <si>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</si>
  <si>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</si>
  <si>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</si>
  <si>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</si>
  <si>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</si>
  <si>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</si>
  <si>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</si>
  <si>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</si>
  <si>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</si>
  <si>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</si>
  <si>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</si>
  <si>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</si>
  <si>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</si>
  <si>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</si>
  <si>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</si>
  <si>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</si>
  <si>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</si>
  <si>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</si>
  <si>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</si>
  <si>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</si>
  <si>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</si>
  <si>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</si>
  <si>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</si>
  <si>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</si>
  <si>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</si>
  <si>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</si>
  <si>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</si>
  <si>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</si>
  <si>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</si>
  <si>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</si>
  <si>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</si>
  <si>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</si>
  <si>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</si>
  <si>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</si>
  <si>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</si>
  <si>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</si>
  <si>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</si>
  <si>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</si>
  <si>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</si>
  <si>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</si>
  <si>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</si>
  <si>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</si>
  <si>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</si>
  <si>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</si>
  <si>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</si>
  <si>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</si>
  <si>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</si>
  <si>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</si>
  <si>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</si>
  <si>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</si>
  <si>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</si>
  <si>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</si>
  <si>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</si>
  <si>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</si>
  <si>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</si>
  <si>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</si>
  <si>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</si>
  <si>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</si>
  <si>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</si>
  <si>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</si>
  <si>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</si>
  <si>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</si>
  <si>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</si>
  <si>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</si>
  <si>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</si>
  <si>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</si>
  <si>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</si>
  <si>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</si>
  <si>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</si>
  <si>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</si>
  <si>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</si>
  <si>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</si>
  <si>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</si>
  <si>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</si>
  <si>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</si>
  <si>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</si>
  <si>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</si>
  <si>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</si>
  <si>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</si>
  <si>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</si>
  <si>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</si>
  <si>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</si>
  <si>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</si>
  <si>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</si>
  <si>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</si>
  <si>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</si>
  <si>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</si>
  <si>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</si>
  <si>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</si>
  <si>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</si>
  <si>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</si>
  <si>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</si>
  <si>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</si>
  <si>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</si>
  <si>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</si>
  <si>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</si>
  <si>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</si>
  <si>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</si>
  <si>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</si>
  <si>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</si>
  <si>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</si>
  <si>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</si>
  <si>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</si>
  <si>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</si>
  <si>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</si>
  <si>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</si>
  <si>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</si>
  <si>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</si>
  <si>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</si>
  <si>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</si>
  <si>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</si>
  <si>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</si>
  <si>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</si>
  <si>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</si>
  <si>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</si>
  <si>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</si>
  <si>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</si>
  <si>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</si>
  <si>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</si>
  <si>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</si>
  <si>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</si>
  <si>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</si>
  <si>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</si>
  <si>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</si>
  <si>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</si>
  <si>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</si>
  <si>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</si>
  <si>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</si>
  <si>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</si>
  <si>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</si>
  <si>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</si>
  <si>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</si>
  <si>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</si>
  <si>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</si>
  <si>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</si>
  <si>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</si>
  <si>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</si>
  <si>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</si>
  <si>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</si>
  <si>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</si>
  <si>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</si>
  <si>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</si>
  <si>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</si>
  <si>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</si>
  <si>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</si>
  <si>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</si>
  <si>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</si>
  <si>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</si>
  <si>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</si>
  <si>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</si>
  <si>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</si>
  <si>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</si>
  <si>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</si>
  <si>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</si>
  <si>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</si>
  <si>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</si>
  <si>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</si>
  <si>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</si>
  <si>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</si>
  <si>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</si>
  <si>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</si>
  <si>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</si>
  <si>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</si>
  <si>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</si>
  <si>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</si>
  <si>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</si>
  <si>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</si>
  <si>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</si>
  <si>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</si>
  <si>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</si>
  <si>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</si>
  <si>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</si>
  <si>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</si>
  <si>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</si>
  <si>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</si>
  <si>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</si>
  <si>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</si>
  <si>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</si>
  <si>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</si>
  <si>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</si>
  <si>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</si>
  <si>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</si>
  <si>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</si>
  <si>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</si>
  <si>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</si>
  <si>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</si>
  <si>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</si>
  <si>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</si>
  <si>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</si>
  <si>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</si>
  <si>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</si>
  <si>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</si>
  <si>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</si>
  <si>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</si>
  <si>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</si>
  <si>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</si>
  <si>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</si>
  <si>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</si>
  <si>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</si>
  <si>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</si>
  <si>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</si>
  <si>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</si>
  <si>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</si>
  <si>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</si>
  <si>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</si>
  <si>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</si>
  <si>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</si>
  <si>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</si>
  <si>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</si>
  <si>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</si>
  <si>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</si>
  <si>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</si>
  <si>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</si>
  <si>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</si>
  <si>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</si>
  <si>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</si>
  <si>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</si>
  <si>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</si>
  <si>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</si>
  <si>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</si>
  <si>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</si>
  <si>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</si>
  <si>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</si>
  <si>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</si>
  <si>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</si>
  <si>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</si>
  <si>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</si>
  <si>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</si>
  <si>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</si>
  <si>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</si>
  <si>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</si>
  <si>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</si>
  <si>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</si>
  <si>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</si>
  <si>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</si>
  <si>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</si>
  <si>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</si>
  <si>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</si>
  <si>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</si>
  <si>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</si>
  <si>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</si>
  <si>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</si>
  <si>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</si>
  <si>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</si>
  <si>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</si>
  <si>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</si>
  <si>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</si>
  <si>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</si>
  <si>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</si>
  <si>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</si>
  <si>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</si>
  <si>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</si>
  <si>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</si>
  <si>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</si>
  <si>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</si>
  <si>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</si>
  <si>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</si>
  <si>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</si>
  <si>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</si>
  <si>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</si>
  <si>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</si>
  <si>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</si>
  <si>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</si>
  <si>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</si>
  <si>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</si>
  <si>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</si>
  <si>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</si>
  <si>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</si>
  <si>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</si>
  <si>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</si>
  <si>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</si>
  <si>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</si>
  <si>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</si>
  <si>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</si>
  <si>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</si>
  <si>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</si>
  <si>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</si>
  <si>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</si>
  <si>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</si>
  <si>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</si>
  <si>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</si>
  <si>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</si>
  <si>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</si>
  <si>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</si>
  <si>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</si>
  <si>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</si>
  <si>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</si>
  <si>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</si>
  <si>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</si>
  <si>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</si>
  <si>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</si>
  <si>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</si>
  <si>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</si>
  <si>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</si>
  <si>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</si>
  <si>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</si>
  <si>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</si>
  <si>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</si>
  <si>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</si>
  <si>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</si>
  <si>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</si>
  <si>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</si>
  <si>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</si>
  <si>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</si>
  <si>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</si>
  <si>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</si>
  <si>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</si>
  <si>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</si>
  <si>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</si>
  <si>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</si>
  <si>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</si>
  <si>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</si>
  <si>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</si>
  <si>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</si>
  <si>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</si>
  <si>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</si>
  <si>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</si>
  <si>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</si>
  <si>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</si>
  <si>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</si>
  <si>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</si>
  <si>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</si>
  <si>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</si>
  <si>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</si>
  <si>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</si>
  <si>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</si>
  <si>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</si>
  <si>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</si>
  <si>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</si>
  <si>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</si>
  <si>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</si>
  <si>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</si>
  <si>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</si>
  <si>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</si>
  <si>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</si>
  <si>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</si>
  <si>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</si>
  <si>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</si>
  <si>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</si>
  <si>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</si>
  <si>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</si>
  <si>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</si>
  <si>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</si>
  <si>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</si>
  <si>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</si>
  <si>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</si>
  <si>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</si>
  <si>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</si>
  <si>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</si>
  <si>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</si>
  <si>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</si>
  <si>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</si>
  <si>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</si>
  <si>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</si>
  <si>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</si>
  <si>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</si>
  <si>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</si>
  <si>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</si>
  <si>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</si>
  <si>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</si>
  <si>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</si>
  <si>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</si>
  <si>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</si>
  <si>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</si>
  <si>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</si>
  <si>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</si>
  <si>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</si>
  <si>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</si>
  <si>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</si>
  <si>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</si>
  <si>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</si>
  <si>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</si>
  <si>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</si>
  <si>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</si>
  <si>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</si>
  <si>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</si>
  <si>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</si>
  <si>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</si>
  <si>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</si>
  <si>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</si>
  <si>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</si>
  <si>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</si>
  <si>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</si>
  <si>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</si>
  <si>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</si>
  <si>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</si>
  <si>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</si>
  <si>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</si>
  <si>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</si>
  <si>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</si>
  <si>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</si>
  <si>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</si>
  <si>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</si>
  <si>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</si>
  <si>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</si>
  <si>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</si>
  <si>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</si>
  <si>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</si>
  <si>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</si>
  <si>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</si>
  <si>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</si>
  <si>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</si>
  <si>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</si>
  <si>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</si>
  <si>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</si>
  <si>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</si>
  <si>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</si>
  <si>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</si>
  <si>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</si>
  <si>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</si>
  <si>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</si>
  <si>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</si>
  <si>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</si>
  <si>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</si>
  <si>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</si>
  <si>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</si>
  <si>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</si>
  <si>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</si>
  <si>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</si>
  <si>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</si>
  <si>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</si>
  <si>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</si>
  <si>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</si>
  <si>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</si>
  <si>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</si>
  <si>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</si>
  <si>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</si>
  <si>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</si>
  <si>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</si>
  <si>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</si>
  <si>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</si>
  <si>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</si>
  <si>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</si>
  <si>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</si>
  <si>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</si>
  <si>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</si>
  <si>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</si>
  <si>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</si>
  <si>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</si>
  <si>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</si>
  <si>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</si>
  <si>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</si>
  <si>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</si>
  <si>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</si>
  <si>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</si>
  <si>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</si>
  <si>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</si>
  <si>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</si>
  <si>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</si>
  <si>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</si>
  <si>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</si>
  <si>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</si>
  <si>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</si>
  <si>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</si>
  <si>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</si>
  <si>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</si>
  <si>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</si>
  <si>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</si>
  <si>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</si>
  <si>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</si>
  <si>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</si>
  <si>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</si>
  <si>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</si>
  <si>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</si>
  <si>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</si>
  <si>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</si>
  <si>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</si>
  <si>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</si>
  <si>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</si>
  <si>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</si>
  <si>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</si>
  <si>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</si>
  <si>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</si>
  <si>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</si>
  <si>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</si>
  <si>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</si>
  <si>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</si>
  <si>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</si>
  <si>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</si>
  <si>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</si>
  <si>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</si>
  <si>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</si>
  <si>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</si>
  <si>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</si>
  <si>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</si>
  <si>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</si>
  <si>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</si>
  <si>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</si>
  <si>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</si>
  <si>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</si>
  <si>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</si>
  <si>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</si>
  <si>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</si>
  <si>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</si>
  <si>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</si>
  <si>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</si>
  <si>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</si>
  <si>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</si>
  <si>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</si>
  <si>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</si>
  <si>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</si>
  <si>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</si>
  <si>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</si>
  <si>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</si>
  <si>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</si>
  <si>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</si>
  <si>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</si>
  <si>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</si>
  <si>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</si>
  <si>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</si>
  <si>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</si>
  <si>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</si>
  <si>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</si>
  <si>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</si>
  <si>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</si>
  <si>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</si>
  <si>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</si>
  <si>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</si>
  <si>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</si>
  <si>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</si>
  <si>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</si>
  <si>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</si>
  <si>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</si>
  <si>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</si>
  <si>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</si>
  <si>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</si>
  <si>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</si>
  <si>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</si>
  <si>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</si>
  <si>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</si>
  <si>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</si>
  <si>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</si>
  <si>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</si>
  <si>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</si>
  <si>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</si>
  <si>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</si>
  <si>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</si>
  <si>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</si>
  <si>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</si>
  <si>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</si>
  <si>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</si>
  <si>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</si>
  <si>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</si>
  <si>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</si>
  <si>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</si>
  <si>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</si>
  <si>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</si>
  <si>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</si>
  <si>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</si>
  <si>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</si>
  <si>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</si>
  <si>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</si>
  <si>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</si>
  <si>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</si>
  <si>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</si>
  <si>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</si>
  <si>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</si>
  <si>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</si>
  <si>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</si>
  <si>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</si>
  <si>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</si>
  <si>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</si>
  <si>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</si>
  <si>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</si>
  <si>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</si>
  <si>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</si>
  <si>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</si>
  <si>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</si>
  <si>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</si>
  <si>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</si>
  <si>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</si>
  <si>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</si>
  <si>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</si>
  <si>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</si>
  <si>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</si>
  <si>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</si>
  <si>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</si>
  <si>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</si>
  <si>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</si>
  <si>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</si>
  <si>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</si>
  <si>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</si>
  <si>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</si>
  <si>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</si>
  <si>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</si>
  <si>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</si>
  <si>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</si>
  <si>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</si>
  <si>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</si>
  <si>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</si>
  <si>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</si>
  <si>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</si>
  <si>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</si>
  <si>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</si>
  <si>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</si>
  <si>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</si>
  <si>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</si>
  <si>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</si>
  <si>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</si>
  <si>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</si>
  <si>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</si>
  <si>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</si>
  <si>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</si>
  <si>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</si>
  <si>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</si>
  <si>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</si>
  <si>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</si>
  <si>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</si>
  <si>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</si>
  <si>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</si>
  <si>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</si>
  <si>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</si>
  <si>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</si>
  <si>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</si>
  <si>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</si>
  <si>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</si>
  <si>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</si>
  <si>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</si>
  <si>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</si>
  <si>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</si>
  <si>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</si>
  <si>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</si>
  <si>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</si>
  <si>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</si>
  <si>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</si>
  <si>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</si>
  <si>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</si>
  <si>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</si>
  <si>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</si>
  <si>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</si>
  <si>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</si>
  <si>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</si>
  <si>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</si>
  <si>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</si>
  <si>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</si>
  <si>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</si>
  <si>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</si>
  <si>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</si>
  <si>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</si>
  <si>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</si>
  <si>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</si>
  <si>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</si>
  <si>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</si>
  <si>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</si>
  <si>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</si>
  <si>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</si>
  <si>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</si>
  <si>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</si>
  <si>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</si>
  <si>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</si>
  <si>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</si>
  <si>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</si>
  <si>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</si>
  <si>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</si>
  <si>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</si>
  <si>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</si>
  <si>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</si>
  <si>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</si>
  <si>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</si>
  <si>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</si>
  <si>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</si>
  <si>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</si>
  <si>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</si>
  <si>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</si>
  <si>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</si>
  <si>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</si>
  <si>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</si>
  <si>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</si>
  <si>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</si>
  <si>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</si>
  <si>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</si>
  <si>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</si>
  <si>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</si>
  <si>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</si>
  <si>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</si>
  <si>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</si>
  <si>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</si>
  <si>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</si>
  <si>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</si>
  <si>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</si>
  <si>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</si>
  <si>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</si>
  <si>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</si>
  <si>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</si>
  <si>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</si>
  <si>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</si>
  <si>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</si>
  <si>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</si>
  <si>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</si>
  <si>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</si>
  <si>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</si>
  <si>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</si>
  <si>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</si>
  <si>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</si>
  <si>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</si>
  <si>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</si>
  <si>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</si>
  <si>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</si>
  <si>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</si>
  <si>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</si>
  <si>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</si>
  <si>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</si>
  <si>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</si>
  <si>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</si>
  <si>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</si>
  <si>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</si>
  <si>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</si>
  <si>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</si>
  <si>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</si>
  <si>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</si>
  <si>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</si>
  <si>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</si>
  <si>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</si>
  <si>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</si>
  <si>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</si>
  <si>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</si>
  <si>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</si>
  <si>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</si>
  <si>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</si>
  <si>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</si>
  <si>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</si>
  <si>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</si>
  <si>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</si>
  <si>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</si>
  <si>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</si>
  <si>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</si>
  <si>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</si>
  <si>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</si>
  <si>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</si>
  <si>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</si>
  <si>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</si>
  <si>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</si>
  <si>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</si>
  <si>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</si>
  <si>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</si>
  <si>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</si>
  <si>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</si>
  <si>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</si>
  <si>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</si>
  <si>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</si>
  <si>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</si>
  <si>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</si>
  <si>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</si>
  <si>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</si>
  <si>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</si>
  <si>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</si>
  <si>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</si>
  <si>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</si>
  <si>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</si>
  <si>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</si>
  <si>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</si>
  <si>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</si>
  <si>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</si>
  <si>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</si>
  <si>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</si>
  <si>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</si>
  <si>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</si>
  <si>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</si>
  <si>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</si>
  <si>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</si>
  <si>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</si>
  <si>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</si>
  <si>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</si>
  <si>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</si>
  <si>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</si>
  <si>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</si>
  <si>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</si>
  <si>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</si>
  <si>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</si>
  <si>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</si>
  <si>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</si>
  <si>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</si>
  <si>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</si>
  <si>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</si>
  <si>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</si>
  <si>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</si>
  <si>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</si>
  <si>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</si>
  <si>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</si>
  <si>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</si>
  <si>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</si>
  <si>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</si>
  <si>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</si>
  <si>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</si>
  <si>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</si>
  <si>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</si>
  <si>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</si>
  <si>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</si>
  <si>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</si>
  <si>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</si>
  <si>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</si>
  <si>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</si>
  <si>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</si>
  <si>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</si>
  <si>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</si>
  <si>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</si>
  <si>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</si>
  <si>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</si>
  <si>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</si>
  <si>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</si>
  <si>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</si>
  <si>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</si>
  <si>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</si>
  <si>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</si>
  <si>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</si>
  <si>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</si>
  <si>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</si>
  <si>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</si>
  <si>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</si>
  <si>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</si>
  <si>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</si>
  <si>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</si>
  <si>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</si>
  <si>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</si>
  <si>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</si>
  <si>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</si>
  <si>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</si>
  <si>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</si>
  <si>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</si>
  <si>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</si>
  <si>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</si>
  <si>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</si>
  <si>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</si>
  <si>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</si>
  <si>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</si>
  <si>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</si>
  <si>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</si>
  <si>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</si>
  <si>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</si>
  <si>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</si>
  <si>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</si>
  <si>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</si>
  <si>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</si>
  <si>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</si>
  <si>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</si>
  <si>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</si>
  <si>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</si>
  <si>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</si>
  <si>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</si>
  <si>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</si>
  <si>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</si>
  <si>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</si>
  <si>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</si>
  <si>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</si>
  <si>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</si>
  <si>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</si>
  <si>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</si>
  <si>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</si>
  <si>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</si>
  <si>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</si>
  <si>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</si>
  <si>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</si>
  <si>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</si>
  <si>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</si>
  <si>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</si>
  <si>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</si>
  <si>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</si>
  <si>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</si>
  <si>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</si>
  <si>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</si>
  <si>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</si>
  <si>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</si>
  <si>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</si>
  <si>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</si>
  <si>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</si>
  <si>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</si>
  <si>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</si>
  <si>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</si>
  <si>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</si>
  <si>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</si>
  <si>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</si>
  <si>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</si>
  <si>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</si>
  <si>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</si>
  <si>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</si>
  <si>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</si>
  <si>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</si>
  <si>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</si>
  <si>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</si>
  <si>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</si>
  <si>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</si>
  <si>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</si>
  <si>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</si>
  <si>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</si>
  <si>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</si>
  <si>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</si>
  <si>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</si>
  <si>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</si>
  <si>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</si>
  <si>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</si>
  <si>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</si>
  <si>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</si>
  <si>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</si>
  <si>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</si>
  <si>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</si>
  <si>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</si>
  <si>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</si>
  <si>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</si>
  <si>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</si>
  <si>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</si>
  <si>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</si>
  <si>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</si>
  <si>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</si>
  <si>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</si>
  <si>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</si>
  <si>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</si>
  <si>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</si>
  <si>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</si>
  <si>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</si>
  <si>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</si>
  <si>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</si>
  <si>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</si>
  <si>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</si>
  <si>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</si>
  <si>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</si>
  <si>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</si>
  <si>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</si>
  <si>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</si>
  <si>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</si>
  <si>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</si>
  <si>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</si>
  <si>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</si>
  <si>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</si>
  <si>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</si>
  <si>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</si>
  <si>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</si>
  <si>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</si>
  <si>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</si>
  <si>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</si>
  <si>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</si>
  <si>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</si>
  <si>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</si>
  <si>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</si>
  <si>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</si>
  <si>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</si>
  <si>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</si>
  <si>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</si>
  <si>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</si>
  <si>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</si>
  <si>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</si>
  <si>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</si>
  <si>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</si>
  <si>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</si>
  <si>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</si>
  <si>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</si>
  <si>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</si>
  <si>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</si>
  <si>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</si>
  <si>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</si>
  <si>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</si>
  <si>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</si>
  <si>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</si>
  <si>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</si>
  <si>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</si>
  <si>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</si>
  <si>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</si>
  <si>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</si>
  <si>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</si>
  <si>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</si>
  <si>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</si>
  <si>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</si>
  <si>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</si>
  <si>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</si>
  <si>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</si>
  <si>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</si>
  <si>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</si>
  <si>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</si>
  <si>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</si>
  <si>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</si>
  <si>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</si>
  <si>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</si>
  <si>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</si>
  <si>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</si>
  <si>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</si>
  <si>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</si>
  <si>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</si>
  <si>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</si>
  <si>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</si>
  <si>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</si>
  <si>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</si>
  <si>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</si>
  <si>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</si>
  <si>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</si>
  <si>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</si>
  <si>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</si>
  <si>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</si>
  <si>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</si>
  <si>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</si>
  <si>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</si>
  <si>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</si>
  <si>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</si>
  <si>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</si>
  <si>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</si>
  <si>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</si>
  <si>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</si>
  <si>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</si>
  <si>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</si>
  <si>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</si>
  <si>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</si>
  <si>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</si>
  <si>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</si>
  <si>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</si>
  <si>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</si>
  <si>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</si>
  <si>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</si>
  <si>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</si>
  <si>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</si>
  <si>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</si>
  <si>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</si>
  <si>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</si>
  <si>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</si>
  <si>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</si>
  <si>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</si>
  <si>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</si>
  <si>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</si>
  <si>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</si>
  <si>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</si>
  <si>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</si>
  <si>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</si>
  <si>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</si>
  <si>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</si>
  <si>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</si>
  <si>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</si>
  <si>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</si>
  <si>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</si>
  <si>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</si>
  <si>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</si>
  <si>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</si>
  <si>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</si>
  <si>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</si>
  <si>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</si>
  <si>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</si>
  <si>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</si>
  <si>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</si>
  <si>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</si>
  <si>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</si>
  <si>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</si>
  <si>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</si>
  <si>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</si>
  <si>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</si>
  <si>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</si>
  <si>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</si>
  <si>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</si>
  <si>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</si>
  <si>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</si>
  <si>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</si>
  <si>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</si>
  <si>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</si>
  <si>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</si>
  <si>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</si>
  <si>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</si>
  <si>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</si>
  <si>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</si>
  <si>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</si>
  <si>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</si>
  <si>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</si>
  <si>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</si>
  <si>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</si>
  <si>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</si>
  <si>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</si>
  <si>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</si>
  <si>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</si>
  <si>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</si>
  <si>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</si>
  <si>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</si>
  <si>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</si>
  <si>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</si>
  <si>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</si>
  <si>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</si>
  <si>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</si>
  <si>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</si>
  <si>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</si>
  <si>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</si>
  <si>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</si>
  <si>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</si>
  <si>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</si>
  <si>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</si>
  <si>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</si>
  <si>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</si>
  <si>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</si>
  <si>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</si>
  <si>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</si>
  <si>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</si>
  <si>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</si>
  <si>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</si>
  <si>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</si>
  <si>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</si>
  <si>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</si>
  <si>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</si>
  <si>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</si>
  <si>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</si>
  <si>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</si>
  <si>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</si>
  <si>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</si>
  <si>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</si>
  <si>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</si>
  <si>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</si>
  <si>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</si>
  <si>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</si>
  <si>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</si>
  <si>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</si>
  <si>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</si>
  <si>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</si>
  <si>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</si>
  <si>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</si>
  <si>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</si>
  <si>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</si>
  <si>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</si>
  <si>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</si>
  <si>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</si>
  <si>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</si>
  <si>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</si>
  <si>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</si>
  <si>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</si>
  <si>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</si>
  <si>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</si>
  <si>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</si>
  <si>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</si>
  <si>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</si>
  <si>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</si>
  <si>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</si>
  <si>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</si>
  <si>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</si>
  <si>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</si>
  <si>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</si>
  <si>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</si>
  <si>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</si>
  <si>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</si>
  <si>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</si>
  <si>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</si>
  <si>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</si>
  <si>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</si>
  <si>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</si>
  <si>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</si>
  <si>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</si>
  <si>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</si>
  <si>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</si>
  <si>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</si>
  <si>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</si>
  <si>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</si>
  <si>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</si>
  <si>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</si>
  <si>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</si>
  <si>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</si>
  <si>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</si>
  <si>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</si>
  <si>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</si>
  <si>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</si>
  <si>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</si>
  <si>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</si>
  <si>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</si>
  <si>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</si>
  <si>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</si>
  <si>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</si>
  <si>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</si>
  <si>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</si>
  <si>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</si>
  <si>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</si>
  <si>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</si>
  <si>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</si>
  <si>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</si>
  <si>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</si>
  <si>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</si>
  <si>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</si>
  <si>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</si>
  <si>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</si>
  <si>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</si>
  <si>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</si>
  <si>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</si>
  <si>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</si>
  <si>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</si>
  <si>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</si>
  <si>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</si>
  <si>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</si>
  <si>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</si>
  <si>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</si>
  <si>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</si>
  <si>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</si>
  <si>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</si>
  <si>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</si>
  <si>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</si>
  <si>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</si>
  <si>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</si>
  <si>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</si>
  <si>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</si>
  <si>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</si>
  <si>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</si>
  <si>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</si>
  <si>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</si>
  <si>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</si>
  <si>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</si>
  <si>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</si>
  <si>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</si>
  <si>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</si>
  <si>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</si>
  <si>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</si>
  <si>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</si>
  <si>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</si>
  <si>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</si>
  <si>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</si>
  <si>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</si>
  <si>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</si>
  <si>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</si>
  <si>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</si>
  <si>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</si>
  <si>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</si>
  <si>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</si>
  <si>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</si>
  <si>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</si>
  <si>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</si>
  <si>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</si>
  <si>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</si>
  <si>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</si>
  <si>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</si>
  <si>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</si>
  <si>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</si>
  <si>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</si>
  <si>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</si>
  <si>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</si>
  <si>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</si>
  <si>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</si>
  <si>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</si>
  <si>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</si>
  <si>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</si>
  <si>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</si>
  <si>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</si>
  <si>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</si>
  <si>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</si>
  <si>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</si>
  <si>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</si>
  <si>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</si>
  <si>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</si>
  <si>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</si>
  <si>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</si>
  <si>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</si>
  <si>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</si>
  <si>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</si>
  <si>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</si>
  <si>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</si>
  <si>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</si>
  <si>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</si>
  <si>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</si>
  <si>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</si>
  <si>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</si>
  <si>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</si>
  <si>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</si>
  <si>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</si>
  <si>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</si>
  <si>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</si>
  <si>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</si>
  <si>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</si>
  <si>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</si>
  <si>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</si>
  <si>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</si>
  <si>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</si>
  <si>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</si>
  <si>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</si>
  <si>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</si>
  <si>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</si>
  <si>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</si>
  <si>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</si>
  <si>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</si>
  <si>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</si>
  <si>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</si>
  <si>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</si>
  <si>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</si>
  <si>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</si>
  <si>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</si>
  <si>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</si>
  <si>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</si>
  <si>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</si>
  <si>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</si>
  <si>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</si>
  <si>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</si>
  <si>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</si>
  <si>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</si>
  <si>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</si>
  <si>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</si>
  <si>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</si>
  <si>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</si>
  <si>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</si>
  <si>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</si>
  <si>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</si>
  <si>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</si>
  <si>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</si>
  <si>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</si>
  <si>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</si>
  <si>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</si>
  <si>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</si>
  <si>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</si>
  <si>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</si>
  <si>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</si>
  <si>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</si>
  <si>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</si>
  <si>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</si>
  <si>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</si>
  <si>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</si>
  <si>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</si>
  <si>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</si>
  <si>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</si>
  <si>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</si>
  <si>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</si>
  <si>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</si>
  <si>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</si>
  <si>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</si>
  <si>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</si>
  <si>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</si>
  <si>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</si>
  <si>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</si>
  <si>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</si>
  <si>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</si>
  <si>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</si>
  <si>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</si>
  <si>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</si>
  <si>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</si>
  <si>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</si>
  <si>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</si>
  <si>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</si>
  <si>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</si>
  <si>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</si>
  <si>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</si>
  <si>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</si>
  <si>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</si>
  <si>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</si>
  <si>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</si>
  <si>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</si>
  <si>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</si>
  <si>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</si>
  <si>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</si>
  <si>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</si>
  <si>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</si>
  <si>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</si>
  <si>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</si>
  <si>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</si>
  <si>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</si>
  <si>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</si>
  <si>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</si>
  <si>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</si>
  <si>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</si>
  <si>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</si>
  <si>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</si>
  <si>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</si>
  <si>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</si>
  <si>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</si>
  <si>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</si>
  <si>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</si>
  <si>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</si>
  <si>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</si>
  <si>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</si>
  <si>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</si>
  <si>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</si>
  <si>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</si>
  <si>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</si>
  <si>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</si>
  <si>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</si>
  <si>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</si>
  <si>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</si>
  <si>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</si>
  <si>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</si>
  <si>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</si>
  <si>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</si>
  <si>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</si>
  <si>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</si>
  <si>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</si>
  <si>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</si>
  <si>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</si>
  <si>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</si>
  <si>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</si>
  <si>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</si>
  <si>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</si>
  <si>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</si>
  <si>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</si>
  <si>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</si>
  <si>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</si>
  <si>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</si>
  <si>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</si>
  <si>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</si>
  <si>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</si>
  <si>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</si>
  <si>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</si>
  <si>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</si>
  <si>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</si>
  <si>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</si>
  <si>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</si>
  <si>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</si>
  <si>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</si>
  <si>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</si>
  <si>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</si>
  <si>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</si>
  <si>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</si>
  <si>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</si>
  <si>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</si>
  <si>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</si>
  <si>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</si>
  <si>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</si>
  <si>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</si>
  <si>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</si>
  <si>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</si>
  <si>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</si>
  <si>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</si>
  <si>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</si>
  <si>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</si>
  <si>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</si>
  <si>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</si>
  <si>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</si>
  <si>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</si>
  <si>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</si>
  <si>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</si>
  <si>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</si>
  <si>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</si>
  <si>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</si>
  <si>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</si>
  <si>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</si>
  <si>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</si>
  <si>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</si>
  <si>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</si>
  <si>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</si>
  <si>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</si>
  <si>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</si>
  <si>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</si>
  <si>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</si>
  <si>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</si>
  <si>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</si>
  <si>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</si>
  <si>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</si>
  <si>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</si>
  <si>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</si>
  <si>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</si>
  <si>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</si>
  <si>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</si>
  <si>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</si>
  <si>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</si>
  <si>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</si>
  <si>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</si>
  <si>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</si>
  <si>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</si>
  <si>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</si>
  <si>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</si>
  <si>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</si>
  <si>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</si>
  <si>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</si>
  <si>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</si>
  <si>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</si>
  <si>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</si>
  <si>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</si>
  <si>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</si>
  <si>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</si>
  <si>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</si>
  <si>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</si>
  <si>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</si>
  <si>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</si>
  <si>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</si>
  <si>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</si>
  <si>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</si>
  <si>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</si>
  <si>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</si>
  <si>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</si>
  <si>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</si>
  <si>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</si>
  <si>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</si>
  <si>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</si>
  <si>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</si>
  <si>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</si>
  <si>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</si>
  <si>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</si>
  <si>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</si>
  <si>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</si>
  <si>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</si>
  <si>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</si>
  <si>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</si>
  <si>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</si>
  <si>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</si>
  <si>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</si>
  <si>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</si>
  <si>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</si>
  <si>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</si>
  <si>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</si>
  <si>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</si>
  <si>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</si>
  <si>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</si>
  <si>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</si>
  <si>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</si>
  <si>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</si>
  <si>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</si>
  <si>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</si>
  <si>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</si>
  <si>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</si>
  <si>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</si>
  <si>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</si>
  <si>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</si>
  <si>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</si>
  <si>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</si>
  <si>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</si>
  <si>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</si>
  <si>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</si>
  <si>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</si>
  <si>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</si>
  <si>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</si>
  <si>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</si>
  <si>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</si>
  <si>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</si>
  <si>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</si>
  <si>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</si>
  <si>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</si>
  <si>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</si>
  <si>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</si>
  <si>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</si>
  <si>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</si>
  <si>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</si>
  <si>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</si>
  <si>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</si>
  <si>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</si>
  <si>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</si>
  <si>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</si>
  <si>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</si>
  <si>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</si>
  <si>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</si>
  <si>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</si>
  <si>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</si>
  <si>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</si>
  <si>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</si>
  <si>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</si>
  <si>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</si>
  <si>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</si>
  <si>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</si>
  <si>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</si>
  <si>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</si>
  <si>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</si>
  <si>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</si>
  <si>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</si>
  <si>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</si>
  <si>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</si>
  <si>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</si>
  <si>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</si>
  <si>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</si>
  <si>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</si>
  <si>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</si>
  <si>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</si>
  <si>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</si>
  <si>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</si>
  <si>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</si>
  <si>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</si>
  <si>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</si>
  <si>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</si>
  <si>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</si>
  <si>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</si>
  <si>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</si>
  <si>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</si>
  <si>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</si>
  <si>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</si>
  <si>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</si>
  <si>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</si>
  <si>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</si>
  <si>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</si>
  <si>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</si>
  <si>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</si>
  <si>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</si>
  <si>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</si>
  <si>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</si>
  <si>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</si>
  <si>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</si>
  <si>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</si>
  <si>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</si>
  <si>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</si>
  <si>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</si>
  <si>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</si>
  <si>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</si>
  <si>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</si>
  <si>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</si>
  <si>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</si>
  <si>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</si>
  <si>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</si>
  <si>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</si>
  <si>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</si>
  <si>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</si>
  <si>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</si>
  <si>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</si>
  <si>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</si>
  <si>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</si>
  <si>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</si>
  <si>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</si>
  <si>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</si>
  <si>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</si>
  <si>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</si>
  <si>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</si>
  <si>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</si>
  <si>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</si>
  <si>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</si>
  <si>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</si>
  <si>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</si>
  <si>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</si>
  <si>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</si>
  <si>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</si>
  <si>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</si>
  <si>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</si>
  <si>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</si>
  <si>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</si>
  <si>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</si>
  <si>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</si>
  <si>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</si>
  <si>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</si>
  <si>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</si>
  <si>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</si>
  <si>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</si>
  <si>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</si>
  <si>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</si>
  <si>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</si>
  <si>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</si>
  <si>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</si>
  <si>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</si>
  <si>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</si>
  <si>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</si>
  <si>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</si>
  <si>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</si>
  <si>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</si>
  <si>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</si>
  <si>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</si>
  <si>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</si>
  <si>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</si>
  <si>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</si>
  <si>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</si>
  <si>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</si>
  <si>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</si>
  <si>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</si>
  <si>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</si>
  <si>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</si>
  <si>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</si>
  <si>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</si>
  <si>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</si>
  <si>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</si>
  <si>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</si>
  <si>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</si>
  <si>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</si>
  <si>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</si>
  <si>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</si>
  <si>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</si>
  <si>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</si>
  <si>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</si>
  <si>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</si>
  <si>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</si>
  <si>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</si>
  <si>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</si>
  <si>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</si>
  <si>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</si>
  <si>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</si>
  <si>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</si>
  <si>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</si>
  <si>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</si>
  <si>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</si>
  <si>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</si>
  <si>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</si>
  <si>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</si>
  <si>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</si>
  <si>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</si>
  <si>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</si>
  <si>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</si>
  <si>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</si>
  <si>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</si>
  <si>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</si>
  <si>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</si>
  <si>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</si>
  <si>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</si>
  <si>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</si>
  <si>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</si>
  <si>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</si>
  <si>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</si>
  <si>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</si>
  <si>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</si>
  <si>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</si>
  <si>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</si>
  <si>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</si>
  <si>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</si>
  <si>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</si>
  <si>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</si>
  <si>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</si>
  <si>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</si>
  <si>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</si>
  <si>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</si>
  <si>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</si>
  <si>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</si>
  <si>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</si>
  <si>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</si>
  <si>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</si>
  <si>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</si>
  <si>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</si>
  <si>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</si>
  <si>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</si>
  <si>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</si>
  <si>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</si>
  <si>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</si>
  <si>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</si>
  <si>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</si>
  <si>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</si>
  <si>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</si>
  <si>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</si>
  <si>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</si>
  <si>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</si>
  <si>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</si>
  <si>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</si>
  <si>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</si>
  <si>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</si>
  <si>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</si>
  <si>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</si>
  <si>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</si>
  <si>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</si>
  <si>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</si>
  <si>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</si>
  <si>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</si>
  <si>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</si>
  <si>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</si>
  <si>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</si>
  <si>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</si>
  <si>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</si>
  <si>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</si>
  <si>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</si>
  <si>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</si>
  <si>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</si>
  <si>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</si>
  <si>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</si>
  <si>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</si>
  <si>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</si>
  <si>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</si>
  <si>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</si>
  <si>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</si>
  <si>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</si>
  <si>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</si>
  <si>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</si>
  <si>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</si>
  <si>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</si>
  <si>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</si>
  <si>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</si>
  <si>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</si>
  <si>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</si>
  <si>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</si>
  <si>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</si>
  <si>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</si>
  <si>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</si>
  <si>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</si>
  <si>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</si>
  <si>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</si>
  <si>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</si>
  <si>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</si>
  <si>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</si>
  <si>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</si>
  <si>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</si>
  <si>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</si>
  <si>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</si>
  <si>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</si>
  <si>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</si>
  <si>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</si>
  <si>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</si>
  <si>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</si>
  <si>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</si>
  <si>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</si>
  <si>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</si>
  <si>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</si>
  <si>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</si>
  <si>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</si>
  <si>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</si>
  <si>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</si>
  <si>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</si>
  <si>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</si>
  <si>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</si>
  <si>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</si>
  <si>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</si>
  <si>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</si>
  <si>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</si>
  <si>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</si>
  <si>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</si>
  <si>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</si>
  <si>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</si>
  <si>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</si>
  <si>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</si>
  <si>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</si>
  <si>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</si>
  <si>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</si>
  <si>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</si>
  <si>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</si>
  <si>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</si>
  <si>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</si>
  <si>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</si>
  <si>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</si>
  <si>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</si>
  <si>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</si>
  <si>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</si>
  <si>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</si>
  <si>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</si>
  <si>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</si>
  <si>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</si>
  <si>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</si>
  <si>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</si>
  <si>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</si>
  <si>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</si>
  <si>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</si>
  <si>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</si>
  <si>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</si>
  <si>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</si>
  <si>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</si>
  <si>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</si>
  <si>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</si>
  <si>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</si>
  <si>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</si>
  <si>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</si>
  <si>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</si>
  <si>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</si>
  <si>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</si>
  <si>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</si>
  <si>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</si>
  <si>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</si>
  <si>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</si>
  <si>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</si>
  <si>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</si>
  <si>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</si>
  <si>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</si>
  <si>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</si>
  <si>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</si>
  <si>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</si>
  <si>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</si>
  <si>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</si>
  <si>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</si>
  <si>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</si>
  <si>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</si>
  <si>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</si>
  <si>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</si>
  <si>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</si>
  <si>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</si>
  <si>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</si>
  <si>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</si>
  <si>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</si>
  <si>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</si>
  <si>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</si>
  <si>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</si>
  <si>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</si>
  <si>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</si>
  <si>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</si>
  <si>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</si>
  <si>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</si>
  <si>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</si>
  <si>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</si>
  <si>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</si>
  <si>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</si>
  <si>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</si>
  <si>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</si>
  <si>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</si>
  <si>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</si>
  <si>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</si>
  <si>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</si>
  <si>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</si>
  <si>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</si>
  <si>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</si>
  <si>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</si>
  <si>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</si>
  <si>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</si>
  <si>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</si>
  <si>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</si>
  <si>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</si>
  <si>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</si>
  <si>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</si>
  <si>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</si>
  <si>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</si>
  <si>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</si>
  <si>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</si>
  <si>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</si>
  <si>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</si>
  <si>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</si>
  <si>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</si>
  <si>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</si>
  <si>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</si>
  <si>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</si>
  <si>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</si>
  <si>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</si>
  <si>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</si>
  <si>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</si>
  <si>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</si>
  <si>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</si>
  <si>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</si>
  <si>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</si>
  <si>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</si>
  <si>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</si>
  <si>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</si>
  <si>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</si>
  <si>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</si>
  <si>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</si>
  <si>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</si>
  <si>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</si>
  <si>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</si>
  <si>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</si>
  <si>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</si>
  <si>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</si>
  <si>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</si>
  <si>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</si>
  <si>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</si>
  <si>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</si>
  <si>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</si>
  <si>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</si>
  <si>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</si>
  <si>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</si>
  <si>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</si>
  <si>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</si>
  <si>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</si>
  <si>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</si>
  <si>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</si>
  <si>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</si>
  <si>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</si>
  <si>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</si>
  <si>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</si>
  <si>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</si>
  <si>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</si>
  <si>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</si>
  <si>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</si>
  <si>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</si>
  <si>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</si>
  <si>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</si>
  <si>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</si>
  <si>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</si>
  <si>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</si>
  <si>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</si>
  <si>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</si>
  <si>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</si>
  <si>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</si>
  <si>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</si>
  <si>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</si>
  <si>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</si>
  <si>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</si>
  <si>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</si>
  <si>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</si>
  <si>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</si>
  <si>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</si>
  <si>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</si>
  <si>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</si>
  <si>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</si>
  <si>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</si>
  <si>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</si>
  <si>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</si>
  <si>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</si>
  <si>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</si>
  <si>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</si>
  <si>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</si>
  <si>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</si>
  <si>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</si>
  <si>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</si>
  <si>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</si>
  <si>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</si>
  <si>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</si>
  <si>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</si>
  <si>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</si>
  <si>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</si>
  <si>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</si>
  <si>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</si>
  <si>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</si>
  <si>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</si>
  <si>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</si>
  <si>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</si>
  <si>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</si>
  <si>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</si>
  <si>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</si>
  <si>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</si>
  <si>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</si>
  <si>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</si>
  <si>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</si>
  <si>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</si>
  <si>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</si>
  <si>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</si>
  <si>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</si>
  <si>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</si>
  <si>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</si>
  <si>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</si>
  <si>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</si>
  <si>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</si>
  <si>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</si>
  <si>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</si>
  <si>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</si>
  <si>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</si>
  <si>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</si>
  <si>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</si>
  <si>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</si>
  <si>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</si>
  <si>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</si>
  <si>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</si>
  <si>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</si>
  <si>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</si>
  <si>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</si>
  <si>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</si>
  <si>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</si>
  <si>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</si>
  <si>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</si>
  <si>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</si>
  <si>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</si>
  <si>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</si>
  <si>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</si>
  <si>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</si>
  <si>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</si>
  <si>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</si>
  <si>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</si>
  <si>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</si>
  <si>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</si>
  <si>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</si>
  <si>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</si>
  <si>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</si>
  <si>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</si>
  <si>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</si>
  <si>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</si>
  <si>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</si>
  <si>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</si>
  <si>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</si>
  <si>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</si>
  <si>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</si>
  <si>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</si>
  <si>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</si>
  <si>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</si>
  <si>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</si>
  <si>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</si>
  <si>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</si>
  <si>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</si>
  <si>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</si>
  <si>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</si>
  <si>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</si>
  <si>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</si>
  <si>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</si>
  <si>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</si>
  <si>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</si>
  <si>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</si>
  <si>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</si>
  <si>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</si>
  <si>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</si>
  <si>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</si>
  <si>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</si>
  <si>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</si>
  <si>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</si>
  <si>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</si>
  <si>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</si>
  <si>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</si>
  <si>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</si>
  <si>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</si>
  <si>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</si>
  <si>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</si>
  <si>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</si>
  <si>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</si>
  <si>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</si>
  <si>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</si>
  <si>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</si>
  <si>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</si>
  <si>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</si>
  <si>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</si>
  <si>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</si>
  <si>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</si>
  <si>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</si>
  <si>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</si>
  <si>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</si>
  <si>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</si>
  <si>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</si>
  <si>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</si>
  <si>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</si>
  <si>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</si>
  <si>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</si>
  <si>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</si>
  <si>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</si>
  <si>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</si>
  <si>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</si>
  <si>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</si>
  <si>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</si>
  <si>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</si>
  <si>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</si>
  <si>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</si>
  <si>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</si>
  <si>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</si>
  <si>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</si>
  <si>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</si>
  <si>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</si>
  <si>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</si>
  <si>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</si>
  <si>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</si>
  <si>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</si>
  <si>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</si>
  <si>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</si>
  <si>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</si>
  <si>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</si>
  <si>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</si>
  <si>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</si>
  <si>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</si>
  <si>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</si>
  <si>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</si>
  <si>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</si>
  <si>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</si>
  <si>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</si>
  <si>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</si>
  <si>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</si>
  <si>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</si>
  <si>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</si>
  <si>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</si>
  <si>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</si>
  <si>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</si>
  <si>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</si>
  <si>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</si>
  <si>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</si>
  <si>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</si>
  <si>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</si>
  <si>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</si>
  <si>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</si>
  <si>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</si>
  <si>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</si>
  <si>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</si>
  <si>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</si>
  <si>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</si>
  <si>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</si>
  <si>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</si>
  <si>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</si>
  <si>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</si>
  <si>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</si>
  <si>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</si>
  <si>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</si>
  <si>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</si>
  <si>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</si>
  <si>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</si>
  <si>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</si>
  <si>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</si>
  <si>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</si>
  <si>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</si>
  <si>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</si>
  <si>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</si>
  <si>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</si>
  <si>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</si>
  <si>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</si>
  <si>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</si>
  <si>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</si>
  <si>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</si>
  <si>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</si>
  <si>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</si>
  <si>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</si>
  <si>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</si>
  <si>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</si>
  <si>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</si>
  <si>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</si>
  <si>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</si>
  <si>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</si>
  <si>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</si>
  <si>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</si>
  <si>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</si>
  <si>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</si>
  <si>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</si>
  <si>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</si>
  <si>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</si>
  <si>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</si>
  <si>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</si>
  <si>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</si>
  <si>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</si>
  <si>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</si>
  <si>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</si>
  <si>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</si>
  <si>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</si>
  <si>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</si>
  <si>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</si>
  <si>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</si>
  <si>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</si>
  <si>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</si>
  <si>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</si>
  <si>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</si>
  <si>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</si>
  <si>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</si>
  <si>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</si>
  <si>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</si>
  <si>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</si>
  <si>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</si>
  <si>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</si>
  <si>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</si>
  <si>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</si>
  <si>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</si>
  <si>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</si>
  <si>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</si>
  <si>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</si>
  <si>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</si>
  <si>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</si>
  <si>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</si>
  <si>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</si>
  <si>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</si>
  <si>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</si>
  <si>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</si>
  <si>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</si>
  <si>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</si>
  <si>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</si>
  <si>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</si>
  <si>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</si>
  <si>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</si>
  <si>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</si>
  <si>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</si>
  <si>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</si>
  <si>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</si>
  <si>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</si>
  <si>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</si>
  <si>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</si>
  <si>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</si>
  <si>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</si>
  <si>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</si>
  <si>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</si>
  <si>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</si>
  <si>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</si>
  <si>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</si>
  <si>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</si>
  <si>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</si>
  <si>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</si>
  <si>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</si>
  <si>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</si>
  <si>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</si>
  <si>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</si>
  <si>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</si>
  <si>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</si>
  <si>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</si>
  <si>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</si>
  <si>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</si>
  <si>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</si>
  <si>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</si>
  <si>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</si>
  <si>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</si>
  <si>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</si>
  <si>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</si>
  <si>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</si>
  <si>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</si>
  <si>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</si>
  <si>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</si>
  <si>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</si>
  <si>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</si>
  <si>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</si>
  <si>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</si>
  <si>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</si>
  <si>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</si>
  <si>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</si>
  <si>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</si>
  <si>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</si>
  <si>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</si>
  <si>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</si>
  <si>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</si>
  <si>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</si>
  <si>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</si>
  <si>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</si>
  <si>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</si>
  <si>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</si>
  <si>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</si>
  <si>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</si>
  <si>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</si>
  <si>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</si>
  <si>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</si>
  <si>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</si>
  <si>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</si>
  <si>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</si>
  <si>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</si>
  <si>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</si>
  <si>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</si>
  <si>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</si>
  <si>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</si>
  <si>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</si>
  <si>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</si>
  <si>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</si>
  <si>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</si>
  <si>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</si>
  <si>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</si>
  <si>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</si>
  <si>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</si>
  <si>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</si>
  <si>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</si>
  <si>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</si>
  <si>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</si>
  <si>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</si>
  <si>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</si>
  <si>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</si>
  <si>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</si>
  <si>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</si>
  <si>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</si>
  <si>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</si>
  <si>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</si>
  <si>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</si>
  <si>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</si>
  <si>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</si>
  <si>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</si>
  <si>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</si>
  <si>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</si>
  <si>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</si>
  <si>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</si>
  <si>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</si>
  <si>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</si>
  <si>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</si>
  <si>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</si>
  <si>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</si>
  <si>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</si>
  <si>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</si>
  <si>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</si>
  <si>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</si>
  <si>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</si>
  <si>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</si>
  <si>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</si>
  <si>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</si>
  <si>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</si>
  <si>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</si>
  <si>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</si>
  <si>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</si>
  <si>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</si>
  <si>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</si>
  <si>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</si>
  <si>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</si>
  <si>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</si>
  <si>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</si>
  <si>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</si>
  <si>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</si>
  <si>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</si>
  <si>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</si>
  <si>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</si>
  <si>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</si>
  <si>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</si>
  <si>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</si>
  <si>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</si>
  <si>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</si>
  <si>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</si>
  <si>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</si>
  <si>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</si>
  <si>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</si>
  <si>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</si>
  <si>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</si>
  <si>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</si>
  <si>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</si>
  <si>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</si>
  <si>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</si>
  <si>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</si>
  <si>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</si>
  <si>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</si>
  <si>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</si>
  <si>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</si>
  <si>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</si>
  <si>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</si>
  <si>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</si>
  <si>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</si>
  <si>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</si>
  <si>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</si>
  <si>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</si>
  <si>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</si>
  <si>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</si>
  <si>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</si>
  <si>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</si>
  <si>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</si>
  <si>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</si>
  <si>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</si>
  <si>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</si>
  <si>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</si>
  <si>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</si>
  <si>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</si>
  <si>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</si>
  <si>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</si>
  <si>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</si>
  <si>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</si>
  <si>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</si>
  <si>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</si>
  <si>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</si>
  <si>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</si>
  <si>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</si>
  <si>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</si>
  <si>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</si>
  <si>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</si>
  <si>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</si>
  <si>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</si>
  <si>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</si>
  <si>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</si>
  <si>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</si>
  <si>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</si>
  <si>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</si>
  <si>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</si>
  <si>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</si>
  <si>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</si>
  <si>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</si>
  <si>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</si>
  <si>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</si>
  <si>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</si>
  <si>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</si>
  <si>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</si>
  <si>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</si>
  <si>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</si>
  <si>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</si>
  <si>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</si>
  <si>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</si>
  <si>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</si>
  <si>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</si>
  <si>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</si>
  <si>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</si>
  <si>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</si>
  <si>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</si>
  <si>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</si>
  <si>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</si>
  <si>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</si>
  <si>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</si>
  <si>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</si>
  <si>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</si>
  <si>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</si>
  <si>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</si>
  <si>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</si>
  <si>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</si>
  <si>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</si>
  <si>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</si>
  <si>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</si>
  <si>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</si>
  <si>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</si>
  <si>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</si>
  <si>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</si>
  <si>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</si>
  <si>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</si>
  <si>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</si>
  <si>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</si>
  <si>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</si>
  <si>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</si>
  <si>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</si>
  <si>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</si>
  <si>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</si>
  <si>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</si>
  <si>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</si>
  <si>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</si>
  <si>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</si>
  <si>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</si>
  <si>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</si>
  <si>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</si>
  <si>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</si>
  <si>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</si>
  <si>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</si>
  <si>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</si>
  <si>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</si>
  <si>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</si>
  <si>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</si>
  <si>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</si>
  <si>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</si>
  <si>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</si>
  <si>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</si>
  <si>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</si>
  <si>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</si>
  <si>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</si>
  <si>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</si>
  <si>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</si>
  <si>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</si>
  <si>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</si>
  <si>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</si>
  <si>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</si>
  <si>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</si>
  <si>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</si>
  <si>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</si>
  <si>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</si>
  <si>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</si>
  <si>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</si>
  <si>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</si>
  <si>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</si>
  <si>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</si>
  <si>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</si>
  <si>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</si>
  <si>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</si>
  <si>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</si>
  <si>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</si>
  <si>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</si>
  <si>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</si>
  <si>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</si>
  <si>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</si>
  <si>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</si>
  <si>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</si>
  <si>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</si>
  <si>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</si>
  <si>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</si>
  <si>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</si>
  <si>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</si>
  <si>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</si>
  <si>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</si>
  <si>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</si>
  <si>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</si>
  <si>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</si>
  <si>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</si>
  <si>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</si>
  <si>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</si>
  <si>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</si>
  <si>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</si>
  <si>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</si>
  <si>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</si>
  <si>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</si>
  <si>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</si>
  <si>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</si>
  <si>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</si>
  <si>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</si>
  <si>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</si>
  <si>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</si>
  <si>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</si>
  <si>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</si>
  <si>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</si>
  <si>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</si>
  <si>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</si>
  <si>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</si>
  <si>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</si>
  <si>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</si>
  <si>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</si>
  <si>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</si>
  <si>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</si>
  <si>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</si>
  <si>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</si>
  <si>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</si>
  <si>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</si>
  <si>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</si>
  <si>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</si>
  <si>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</si>
  <si>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</si>
  <si>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</si>
  <si>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</si>
  <si>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</si>
  <si>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</si>
  <si>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</si>
  <si>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</si>
  <si>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</si>
  <si>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</si>
  <si>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</si>
  <si>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</si>
  <si>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</si>
  <si>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</si>
  <si>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</si>
  <si>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</si>
  <si>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</si>
  <si>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</si>
  <si>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</si>
  <si>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</si>
  <si>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</si>
  <si>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</si>
  <si>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</si>
  <si>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</si>
  <si>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</si>
  <si>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</si>
  <si>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</si>
  <si>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</si>
  <si>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</si>
  <si>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</si>
  <si>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</si>
  <si>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</si>
  <si>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</si>
  <si>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</si>
  <si>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</si>
  <si>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</si>
  <si>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</si>
  <si>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</si>
  <si>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</si>
  <si>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</si>
  <si>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</si>
  <si>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</si>
  <si>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</si>
  <si>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</si>
  <si>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</si>
  <si>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</si>
  <si>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</si>
  <si>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</si>
  <si>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</si>
  <si>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</si>
  <si>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</si>
  <si>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</si>
  <si>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</si>
  <si>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</si>
  <si>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</si>
  <si>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</si>
  <si>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</si>
  <si>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</si>
  <si>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</si>
  <si>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</si>
  <si>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</si>
  <si>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</si>
  <si>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</si>
  <si>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</si>
  <si>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</si>
  <si>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</si>
  <si>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</si>
  <si>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</si>
  <si>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</si>
  <si>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</si>
  <si>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</si>
  <si>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</si>
  <si>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</si>
  <si>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</si>
  <si>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</si>
  <si>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</si>
  <si>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</si>
  <si>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</si>
  <si>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</si>
  <si>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</si>
  <si>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</si>
  <si>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</si>
  <si>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</si>
  <si>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</si>
  <si>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</si>
  <si>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</si>
  <si>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</si>
  <si>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</si>
  <si>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</si>
  <si>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</si>
  <si>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</si>
  <si>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</si>
  <si>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</si>
  <si>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</si>
  <si>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</si>
  <si>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</si>
  <si>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</si>
  <si>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</si>
  <si>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</si>
  <si>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</si>
  <si>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</si>
  <si>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</si>
  <si>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</si>
  <si>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</si>
  <si>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</si>
  <si>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</si>
  <si>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</si>
  <si>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</si>
  <si>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</si>
  <si>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</si>
  <si>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</si>
  <si>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</si>
  <si>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</si>
  <si>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</si>
  <si>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</si>
  <si>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</si>
  <si>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</si>
  <si>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</si>
  <si>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</si>
  <si>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</si>
  <si>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</si>
  <si>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</si>
  <si>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</si>
  <si>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</si>
  <si>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</si>
  <si>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</si>
  <si>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</si>
  <si>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</si>
  <si>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</si>
  <si>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</si>
  <si>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</si>
  <si>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</si>
  <si>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</si>
  <si>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</si>
  <si>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</si>
  <si>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</si>
  <si>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</si>
  <si>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</si>
  <si>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</si>
  <si>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</si>
  <si>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</si>
  <si>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</si>
  <si>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</si>
  <si>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</si>
  <si>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</si>
  <si>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</si>
  <si>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</si>
  <si>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</si>
  <si>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</si>
  <si>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</si>
  <si>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</si>
  <si>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</si>
  <si>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</si>
  <si>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</si>
  <si>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</si>
  <si>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</si>
  <si>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</si>
  <si>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</si>
  <si>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</si>
  <si>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</si>
  <si>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</si>
  <si>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</si>
  <si>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</si>
  <si>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</si>
  <si>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</si>
  <si>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</si>
  <si>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</si>
  <si>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</si>
  <si>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</si>
  <si>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</si>
  <si>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</si>
  <si>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</si>
  <si>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</si>
  <si>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</si>
  <si>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</si>
  <si>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</si>
  <si>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</si>
  <si>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</si>
  <si>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</si>
  <si>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</si>
  <si>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</si>
  <si>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</si>
  <si>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</si>
  <si>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</si>
  <si>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</si>
  <si>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</si>
  <si>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</si>
  <si>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</si>
  <si>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</si>
  <si>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</si>
  <si>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</si>
  <si>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</si>
  <si>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</si>
  <si>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</si>
  <si>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</si>
  <si>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</si>
  <si>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</si>
  <si>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</si>
  <si>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</si>
  <si>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</si>
  <si>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</si>
  <si>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</si>
  <si>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</si>
  <si>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</si>
  <si>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</si>
  <si>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</si>
  <si>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</si>
  <si>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</si>
  <si>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</si>
  <si>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</si>
  <si>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</si>
  <si>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</si>
  <si>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</si>
  <si>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</si>
  <si>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</si>
  <si>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</si>
  <si>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</si>
  <si>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</si>
  <si>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</si>
  <si>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</si>
  <si>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</si>
  <si>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</si>
  <si>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</si>
  <si>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</si>
  <si>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</si>
  <si>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</si>
  <si>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</si>
  <si>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</si>
  <si>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</si>
  <si>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</si>
  <si>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</si>
  <si>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</si>
  <si>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</si>
  <si>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</si>
  <si>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</si>
  <si>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</si>
  <si>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</si>
  <si>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</si>
  <si>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</si>
  <si>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</si>
  <si>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</si>
  <si>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</si>
  <si>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</si>
  <si>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</si>
  <si>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</si>
  <si>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</si>
  <si>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</si>
  <si>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</si>
  <si>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</si>
  <si>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</si>
  <si>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</si>
  <si>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</si>
  <si>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</si>
  <si>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</si>
  <si>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</si>
  <si>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</si>
  <si>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</si>
  <si>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</si>
  <si>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</si>
  <si>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</si>
  <si>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</si>
  <si>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</si>
  <si>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</si>
  <si>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</si>
  <si>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</si>
  <si>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</si>
  <si>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</si>
  <si>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</si>
  <si>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</si>
  <si>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</si>
  <si>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</si>
  <si>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</si>
  <si>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</si>
  <si>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</si>
  <si>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</si>
  <si>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</si>
  <si>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</si>
  <si>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</si>
  <si>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</si>
  <si>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</si>
  <si>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</si>
  <si>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</si>
  <si>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</si>
  <si>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</si>
  <si>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</si>
  <si>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</si>
  <si>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</si>
  <si>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</si>
  <si>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</si>
  <si>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</si>
  <si>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</si>
  <si>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</si>
  <si>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</si>
  <si>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</si>
  <si>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</si>
  <si>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</si>
  <si>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</si>
  <si>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</si>
  <si>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</si>
  <si>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</si>
  <si>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</si>
  <si>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</si>
  <si>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</si>
  <si>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</si>
  <si>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</si>
  <si>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</si>
  <si>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</si>
  <si>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</si>
  <si>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</si>
  <si>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</si>
  <si>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</si>
  <si>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</si>
  <si>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</si>
  <si>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</si>
  <si>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</si>
  <si>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</si>
  <si>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</si>
  <si>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</si>
  <si>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</si>
  <si>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</si>
  <si>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</si>
  <si>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</si>
  <si>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</si>
  <si>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</si>
  <si>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</si>
  <si>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</si>
  <si>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</si>
  <si>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</si>
  <si>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</si>
  <si>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</si>
  <si>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</si>
  <si>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</si>
  <si>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</si>
  <si>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</si>
  <si>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</si>
  <si>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</si>
  <si>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</si>
  <si>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</si>
  <si>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</si>
  <si>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</si>
  <si>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</si>
  <si>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</si>
  <si>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</si>
  <si>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</si>
  <si>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</si>
  <si>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</si>
  <si>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</si>
  <si>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</si>
  <si>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</si>
  <si>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</si>
  <si>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</si>
  <si>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</si>
  <si>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</si>
  <si>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</si>
  <si>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</si>
  <si>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</si>
  <si>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</si>
  <si>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</si>
  <si>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</si>
  <si>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</si>
  <si>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</si>
  <si>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</si>
  <si>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</si>
  <si>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</si>
  <si>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</si>
  <si>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</si>
  <si>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</si>
  <si>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</si>
  <si>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</si>
  <si>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</si>
  <si>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</si>
  <si>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</si>
  <si>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</si>
  <si>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</si>
  <si>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</si>
  <si>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</si>
  <si>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</si>
  <si>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</si>
  <si>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</si>
  <si>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</si>
  <si>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</si>
  <si>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</si>
  <si>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</si>
  <si>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</si>
  <si>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</si>
  <si>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</si>
  <si>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</si>
  <si>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</si>
  <si>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</si>
  <si>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</si>
  <si>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</si>
  <si>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</si>
  <si>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</si>
  <si>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</si>
  <si>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</si>
  <si>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</si>
  <si>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</si>
  <si>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</si>
  <si>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</si>
  <si>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</si>
  <si>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</si>
  <si>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</si>
  <si>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</si>
  <si>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</si>
  <si>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</si>
  <si>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</si>
  <si>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</si>
  <si>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</si>
  <si>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</si>
  <si>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</si>
  <si>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</si>
  <si>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</si>
  <si>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</si>
  <si>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</si>
  <si>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</si>
  <si>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</si>
  <si>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</si>
  <si>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</si>
  <si>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</si>
  <si>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</si>
  <si>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</si>
  <si>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</si>
  <si>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</si>
  <si>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</si>
  <si>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</si>
  <si>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</si>
  <si>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</si>
  <si>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</si>
  <si>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</si>
  <si>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</si>
  <si>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</si>
  <si>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</si>
  <si>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</si>
  <si>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</si>
  <si>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</si>
  <si>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</si>
  <si>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</si>
  <si>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</si>
  <si>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</si>
  <si>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</si>
  <si>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</si>
  <si>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</si>
  <si>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</si>
  <si>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</si>
  <si>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</si>
  <si>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</si>
  <si>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</si>
  <si>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</si>
  <si>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</si>
  <si>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</si>
  <si>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</si>
  <si>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</si>
  <si>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</si>
  <si>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</si>
  <si>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</si>
  <si>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</si>
  <si>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</si>
  <si>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</si>
  <si>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</si>
  <si>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</si>
  <si>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</si>
  <si>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</si>
  <si>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</si>
  <si>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</si>
  <si>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</si>
  <si>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</si>
  <si>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</si>
  <si>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</si>
  <si>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</si>
  <si>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</si>
  <si>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</si>
  <si>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</si>
  <si>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</si>
  <si>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</si>
  <si>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</si>
  <si>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</si>
  <si>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</si>
  <si>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</si>
  <si>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</si>
  <si>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</si>
  <si>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</si>
  <si>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</si>
  <si>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</si>
  <si>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</si>
  <si>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</si>
  <si>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</si>
  <si>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</si>
  <si>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</si>
  <si>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</si>
  <si>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</si>
  <si>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</si>
  <si>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</si>
  <si>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</si>
  <si>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</si>
  <si>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Team infront on building and will try to connect PG 
SCECO Working on transformer problems with no current estimate time to solve it</t>
  </si>
  <si>
    <t xml:space="preserve"> PCM-20250215-00000830 </t>
  </si>
  <si>
    <t>LTE site still down and  site located in aramco area access issue need special permission</t>
  </si>
  <si>
    <t>NO PCM</t>
  </si>
  <si>
    <t xml:space="preserve">site has access issue at night and team will check in morning </t>
  </si>
  <si>
    <t>PCM-20251203-00001781</t>
  </si>
  <si>
    <t>team at site conccted P.G local only down due to load issue</t>
  </si>
  <si>
    <t>PCM-20251203-00001800</t>
  </si>
  <si>
    <t>SCECO cut in area and team saving HUB Another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</si>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</sst>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5" dataDxfId="154" headerRowBorderDxfId="152" tableBorderDxfId="153" totalsRowBorderDxfId="151">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3" totalsRowShown="0" headerRowDxfId="46" dataDxfId="45" headerRowBorderDxfId="43" tableBorderDxfId="44" totalsRowBorderDxfId="42">
  <autoFilter ref="A1:L2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331.8671565972254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45994.815582523152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45994.815582523152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45994.815582523152</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45994.815582523152</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45994.815582523152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45994.815582523152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45994.815582523152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45994.815582523152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45994.815582523152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45994.815582523152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45994.815582523152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45994.815582523152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45994.815582523152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45994.815582523152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45994.815582523152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45994.815582523152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45994.815582523152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45994.815582523152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45994.815582523152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45994.815582523152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45994.815582523152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45994.815582523152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45994.815582523152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45994.815582523152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45994.815582523152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45994.815582523152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45994.815582523152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45994.815582523152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45994.815582523152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45994.815582523152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45994.815582523152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45994.815582523152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45994.815582523152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45994.815582523152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45994.815582523152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45994.815582523152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45994.815582523152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45994.815582523152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45994.815582523152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45994.815582523152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45994.815582523152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45994.815582523152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45994.815582523152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45994.815582523152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45994.815582523152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45994.815582523152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45994.815582523152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45994.815582523152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45994.815582523152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45994.815582523152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45994.815582523152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45994.815582523152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45994.815582523152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45994.815582523152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45994.815582523152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45994.815582523152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45994.815582523152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45994.815582523152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45994.815582523152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45994.815582523152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45994.815582523152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45994.815582523152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45994.815582523152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45994.815582523152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45994.815582523152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45994.815582523152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45994.815582523152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45994.815582523152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45994.815582523152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45994.815582523152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45994.815582523152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45994.815582523152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45994.815582523152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45994.815582523152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45994.815582523152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45994.815582523152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45994.815582523152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45994.815582523152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45994.815582523152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45994.815582523152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45994.815582523152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45994.815582523152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45994.815582523152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45994.815582523152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45994.815582523152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45994.815582523152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45994.815582523152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45994.815582523152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45994.815582523152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45994.815582523152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45994.815582523152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45994.815582523152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45994.815582523152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45994.815582523152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45994.815582523152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45994.815582523152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45994.815582523152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45994.815582523152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45994.815582523152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45994.815582523152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45994.815582523152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45994.815582523152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45994.815582523152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45994.815582523152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45994.815582523152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45994.815582523152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45994.815582523152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45994.815582523152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45994.815582523152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45994.815582523152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45994.815582523152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45994.815582523152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45994.815582523152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45994.815582523152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45994.815582523152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45994.815582523152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45994.815582523152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45994.815582523152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45994.815582523152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45994.815582523152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45994.815582523152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45994.815582523152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45994.815582523152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45994.815582523152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45994.815582523152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45994.815582523152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45994.815582523152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45994.815582523152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45994.815582523152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45994.815582523152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45994.815582523152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45994.815582523152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45994.815582523152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45994.815582523152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45994.815582523152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45994.815582523152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45994.815582523152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45994.815582523152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45994.815582523152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45994.815582523152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45994.815582523152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45994.815582523152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45994.815582523152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45994.815582523152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45994.815582523152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45994.815582523152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45994.815582523152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45994.815582523152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45994.815582523152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45994.815582523152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45994.815582523152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45994.815582523152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45994.815582523152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45994.815582523152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45994.815582523152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45994.815582523152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45994.815582523152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45994.815582523152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45994.815582523152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45994.815582523152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45994.815582523152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45994.815582523152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45994.815582523152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45994.815582523152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45994.815582523152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45994.815582523152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45994.815582523152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45994.815582523152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45994.815582523152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45994.815582523152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45994.815582523152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45994.815582523152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45994.815582523152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45994.815582523152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45994.815582523152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45994.815582523152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45994.815582523152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45994.815582523152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45994.815582523152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45994.815582523152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45994.815582523152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45994.815582523152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45994.815582523152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45994.815582523152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45994.815582523152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45994.815582523152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45994.815582523152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45994.815582523152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45994.815582523152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45994.815582523152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45994.815582523152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45994.815582523152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45994.815582523152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45994.815582523152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45994.815582523152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45994.815582523152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45994.815582523152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45994.815582523152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45994.815582523152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45994.815582523152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45994.815582523152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45994.815582523152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45994.815582523152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45994.815582523152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45994.815582523152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45994.815582523152</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402EDA80-0CFF-4A1F-8CC5-035ED242D35F}"/>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169.81574456019007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10.428163541670074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53" t="s">
        <v>39192</v>
      </c>
      <c r="B5" s="18" t="str">
        <f>IFERROR(VLOOKUP(D5,DB!A:K,11,0),"")</f>
        <v>R2</v>
      </c>
      <c r="C5" s="18">
        <v>4</v>
      </c>
      <c r="D5" s="18" t="s">
        <v>27112</v>
      </c>
      <c r="E5" s="99" t="s">
        <v>39106</v>
      </c>
      <c r="F5" s="100">
        <v>45994.571689814817</v>
      </c>
      <c r="G5" s="101">
        <f ca="1">IFERROR(NOW()-F5,"-")</f>
        <v>0.24389270833489718</v>
      </c>
      <c r="H5" s="100">
        <v>45994.656377314815</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45994.815582523152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45994.815582523152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45994.815582523152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45994.815582523152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45994.815582523152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45994.815582523152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45994.815582523152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45994.815582523152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45994.815582523152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45994.815582523152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45994.815582523152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45994.815582523152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45994.815582523152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45994.815582523152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45994.815582523152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45994.815582523152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45994.815582523152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45994.815582523152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45994.815582523152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45994.815582523152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45994.815582523152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45994.815582523152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45994.815582523152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45994.815582523152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45994.815582523152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45994.815582523152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45994.815582523152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45994.815582523152</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45994.815582523152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45994.815582523152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45994.815582523152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45994.815582523152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45994.815582523152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45994.815582523152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45994.815582523152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45994.815582523152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45994.815582523152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45994.815582523152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45994.815582523152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45994.815582523152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45994.815582523152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45994.815582523152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45994.815582523152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45994.815582523152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45994.815582523152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45994.815582523152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45994.815582523152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45994.815582523152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45994.815582523152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45994.815582523152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45994.815582523152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45994.815582523152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45994.815582523152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45994.815582523152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45994.815582523152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45994.815582523152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45994.815582523152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45994.815582523152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45994.815582523152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45994.815582523152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45994.815582523152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45994.815582523152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45994.815582523152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45994.815582523152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45994.815582523152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45994.815582523152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45994.815582523152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45994.815582523152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45994.815582523152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45994.815582523152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45994.815582523152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45994.815582523152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45994.815582523152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45994.815582523152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45994.815582523152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45994.815582523152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45994.815582523152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45994.815582523152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45994.815582523152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45994.815582523152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45994.815582523152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45994.815582523152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45994.815582523152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45994.815582523152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45994.815582523152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45994.815582523152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45994.815582523152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45994.815582523152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45994.815582523152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45994.815582523152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45994.815582523152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45994.815582523152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45994.815582523152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45994.815582523152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45994.815582523152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45994.815582523152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45994.815582523152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45994.815582523152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45994.815582523152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45994.815582523152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45994.815582523152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45994.815582523152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45994.815582523152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45994.815582523152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45994.815582523152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45994.815582523152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45994.815582523152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45994.815582523152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45994.815582523152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45994.815582523152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45994.815582523152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45994.815582523152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45994.815582523152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45994.815582523152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45994.815582523152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45994.815582523152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45994.815582523152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45994.815582523152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45994.815582523152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45994.815582523152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45994.815582523152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45994.815582523152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45994.815582523152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45994.815582523152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45994.815582523152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45994.815582523152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45994.815582523152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45994.815582523152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45994.815582523152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45994.815582523152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45994.815582523152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45994.815582523152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45994.815582523152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45994.815582523152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45994.815582523152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45994.815582523152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45994.815582523152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45994.815582523152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45994.815582523152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45994.815582523152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45994.815582523152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45994.815582523152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45994.815582523152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45994.815582523152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45994.815582523152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45994.815582523152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45994.815582523152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45994.815582523152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45994.815582523152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45994.815582523152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45994.815582523152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45994.815582523152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45994.815582523152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45994.815582523152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45994.815582523152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45994.815582523152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45994.815582523152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45994.815582523152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45994.815582523152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45994.815582523152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45994.815582523152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45994.815582523152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45994.815582523152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45994.815582523152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45994.815582523152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45994.815582523152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45994.815582523152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45994.815582523152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45994.815582523152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45994.815582523152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45994.815582523152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45994.815582523152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45994.815582523152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45994.815582523152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45994.815582523152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45994.815582523152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45994.815582523152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45994.815582523152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45994.815582523152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45994.815582523152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45994.815582523152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45994.815582523152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45994.815582523152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45994.815582523152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45994.815582523152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45994.815582523152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45994.815582523152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45994.815582523152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45994.815582523152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45994.815582523152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45994.815582523152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45994.815582523152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45994.815582523152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45994.815582523152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45994.815582523152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45994.815582523152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45994.815582523152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45994.815582523152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45994.815582523152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45994.815582523152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45994.815582523152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45994.815582523152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45994.815582523152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45994.815582523152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45994.815582523152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45994.815582523152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45994.815582523152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45994.815582523152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45994.815582523152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45994.815582523152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45994.815582523152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45994.815582523152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45994.815582523152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45994.815582523152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45994.815582523152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45994.815582523152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45994.815582523152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45994.815582523152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45994.815582523152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45994.815582523152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45994.815582523152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45994.815582523152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45994.815582523152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45994.815582523152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45994.815582523152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45994.815582523152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45994.815582523152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45994.815582523152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45994.815582523152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45994.815582523152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45994.815582523152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45994.815582523152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45994.815582523152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45994.815582523152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45994.815582523152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45994.815582523152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45994.815582523152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45994.815582523152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45994.815582523152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45994.815582523152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45994.815582523152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45994.815582523152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45994.815582523152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45994.815582523152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45994.815582523152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45994.815582523152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45994.815582523152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45994.815582523152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45994.815582523152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45994.815582523152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45994.815582523152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45994.815582523152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45994.815582523152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45994.815582523152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45994.815582523152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45994.815582523152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45994.815582523152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45994.815582523152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45994.815582523152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45994.815582523152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45994.815582523152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45994.815582523152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45994.815582523152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45994.815582523152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45994.815582523152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45994.815582523152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45994.815582523152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45994.815582523152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45994.815582523152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45994.815582523152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45994.815582523152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45994.815582523152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45994.815582523152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45994.815582523152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45994.815582523152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45994.815582523152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45994.815582523152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45994.815582523152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45994.815582523152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45994.815582523152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45994.815582523152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45994.815582523152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45994.815582523152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45994.815582523152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45994.815582523152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45994.815582523152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45994.815582523152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45994.815582523152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45994.815582523152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45994.815582523152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45994.815582523152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45994.815582523152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45994.815582523152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45994.815582523152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45994.815582523152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45994.815582523152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45994.815582523152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45994.815582523152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45994.815582523152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45994.815582523152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45994.815582523152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45994.815582523152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45994.815582523152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45994.815582523152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45994.815582523152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45994.815582523152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45994.815582523152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45994.815582523152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45994.815582523152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45994.815582523152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45994.815582523152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45994.815582523152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45994.815582523152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45994.815582523152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45994.815582523152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45994.815582523152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45994.815582523152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45994.815582523152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45994.815582523152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45994.815582523152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45994.815582523152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45994.815582523152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45994.815582523152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45994.815582523152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45994.815582523152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45994.815582523152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45994.815582523152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45994.815582523152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45994.815582523152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45994.815582523152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45994.815582523152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45994.815582523152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45994.815582523152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45994.815582523152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45994.815582523152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45994.815582523152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45994.815582523152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45994.815582523152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45994.815582523152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45994.815582523152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45994.815582523152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45994.815582523152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45994.815582523152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45994.815582523152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45994.815582523152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45994.815582523152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45994.815582523152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45994.815582523152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45994.815582523152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45994.815582523152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45994.815582523152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45994.815582523152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45994.815582523152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45994.815582523152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45994.815582523152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45994.815582523152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45994.815582523152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45994.815582523152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45994.815582523152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45994.815582523152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45994.815582523152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45994.815582523152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45994.815582523152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45994.815582523152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45994.815582523152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45994.815582523152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45994.815582523152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45994.815582523152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45994.815582523152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45994.815582523152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45994.815582523152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45994.815582523152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45994.815582523152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45994.815582523152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45994.815582523152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45994.815582523152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45994.815582523152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45994.815582523152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45994.815582523152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45994.815582523152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45994.815582523152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45994.815582523152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45994.815582523152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45994.815582523152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45994.815582523152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45994.815582523152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45994.815582523152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45994.815582523152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45994.815582523152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45994.815582523152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45994.815582523152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45994.815582523152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45994.815582523152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45994.815582523152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45994.815582523152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45994.815582523152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45994.815582523152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45994.815582523152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45994.815582523152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45994.815582523152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45994.815582523152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45994.815582523152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45994.815582523152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45994.815582523152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45994.815582523152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45994.815582523152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45994.815582523152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45994.815582523152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45994.815582523152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45994.815582523152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45994.815582523152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45994.815582523152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45994.815582523152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45994.815582523152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45994.815582523152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45994.815582523152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45994.815582523152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45994.815582523152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45994.815582523152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45994.815582523152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45994.815582523152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45994.815582523152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45994.815582523152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45994.815582523152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45994.815582523152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45994.815582523152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45994.815582523152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45994.815582523152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45994.815582523152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45994.815582523152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45994.815582523152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45994.815582523152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45994.815582523152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45994.815582523152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45994.815582523152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45994.815582523152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45994.815582523152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45994.815582523152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45994.815582523152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45994.815582523152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45994.815582523152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45994.815582523152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45994.815582523152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45994.815582523152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45994.815582523152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45994.815582523152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45994.815582523152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45994.815582523152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45994.815582523152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45994.815582523152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45994.815582523152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45994.815582523152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45994.815582523152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45994.815582523152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45994.815582523152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45994.815582523152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45994.815582523152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45994.815582523152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45994.815582523152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45994.815582523152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45994.815582523152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45994.815582523152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45994.815582523152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45994.815582523152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45994.815582523152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45994.815582523152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45994.815582523152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45994.815582523152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45994.815582523152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45994.815582523152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45994.815582523152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45994.815582523152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45994.815582523152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45994.815582523152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45994.815582523152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45994.815582523152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45994.815582523152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45994.815582523152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45994.815582523152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45994.815582523152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45994.815582523152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45994.815582523152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45994.815582523152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45994.815582523152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45994.815582523152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45994.815582523152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45994.815582523152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45994.815582523152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45994.815582523152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45994.815582523152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45994.815582523152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45994.815582523152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45994.815582523152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45994.815582523152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45994.815582523152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45994.815582523152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45994.815582523152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45994.815582523152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45994.815582523152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45994.815582523152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45994.815582523152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45994.815582523152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45994.815582523152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45994.815582523152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45994.815582523152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45994.815582523152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45994.815582523152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45994.815582523152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45994.815582523152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45994.815582523152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45994.815582523152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45994.815582523152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45994.815582523152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45994.815582523152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45994.815582523152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45994.815582523152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45994.815582523152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45994.815582523152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45994.815582523152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45994.815582523152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45994.815582523152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45994.815582523152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45994.815582523152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45994.815582523152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45994.815582523152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45994.815582523152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45994.815582523152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45994.815582523152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45994.815582523152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45994.815582523152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45994.815582523152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45994.815582523152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45994.815582523152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45994.815582523152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45994.815582523152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45994.815582523152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45994.815582523152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45994.815582523152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45994.815582523152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45994.815582523152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45994.815582523152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45994.815582523152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45994.815582523152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45994.815582523152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45994.815582523152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45994.815582523152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45994.815582523152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45994.815582523152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45994.815582523152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45994.815582523152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45994.815582523152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45994.815582523152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45994.815582523152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45994.815582523152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45994.815582523152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45994.815582523152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45994.815582523152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45994.815582523152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45994.815582523152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45994.815582523152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45994.815582523152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45994.815582523152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45994.815582523152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45994.815582523152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45994.815582523152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45994.815582523152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45994.815582523152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45994.815582523152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45994.815582523152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45994.815582523152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45994.815582523152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45994.815582523152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45994.815582523152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45994.815582523152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45994.815582523152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45994.815582523152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45994.815582523152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45994.815582523152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45994.815582523152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45994.815582523152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45994.815582523152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45994.815582523152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45994.815582523152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45994.815582523152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45994.815582523152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45994.815582523152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45994.815582523152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45994.815582523152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45994.815582523152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45994.815582523152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45994.815582523152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45994.815582523152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45994.815582523152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45994.815582523152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45994.815582523152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45994.815582523152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45994.815582523152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45994.815582523152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45994.815582523152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45994.815582523152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45994.815582523152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45994.815582523152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45994.815582523152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45994.815582523152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45994.815582523152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45994.815582523152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45994.815582523152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45994.815582523152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45994.815582523152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45994.815582523152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45994.815582523152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45994.815582523152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45994.815582523152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45994.815582523152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45994.815582523152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45994.815582523152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45994.815582523152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45994.815582523152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45994.815582523152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45994.815582523152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45994.815582523152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45994.815582523152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45994.815582523152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45994.815582523152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45994.815582523152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45994.815582523152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45994.815582523152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45994.815582523152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45994.815582523152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45994.815582523152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45994.815582523152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45994.815582523152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45994.815582523152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45994.815582523152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45994.815582523152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45994.815582523152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45994.815582523152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45994.815582523152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45994.815582523152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45994.815582523152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45994.815582523152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45994.815582523152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45994.815582523152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45994.815582523152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45994.815582523152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45994.815582523152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45994.815582523152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45994.815582523152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45994.815582523152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45994.815582523152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45994.815582523152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45994.815582523152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45994.815582523152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45994.815582523152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45994.815582523152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45994.815582523152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45994.815582523152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45994.815582523152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45994.815582523152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45994.815582523152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45994.815582523152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45994.815582523152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45994.815582523152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45994.815582523152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45994.815582523152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45994.815582523152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45994.815582523152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45994.815582523152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45994.815582523152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45994.815582523152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45994.815582523152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45994.815582523152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45994.815582523152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45994.815582523152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45994.815582523152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45994.815582523152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45994.815582523152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45994.815582523152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45994.815582523152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45994.815582523152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45994.815582523152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45994.815582523152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45994.815582523152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45994.815582523152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45994.815582523152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45994.815582523152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45994.815582523152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45994.815582523152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45994.815582523152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45994.815582523152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45994.815582523152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45994.815582523152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45994.815582523152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45994.815582523152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45994.815582523152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45994.815582523152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45994.815582523152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45994.815582523152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45994.815582523152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45994.815582523152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45994.815582523152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45994.815582523152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45994.815582523152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45994.815582523152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45994.815582523152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45994.815582523152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45994.815582523152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45994.815582523152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45994.815582523152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45994.815582523152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45994.815582523152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45994.815582523152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45994.815582523152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45994.815582523152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45994.815582523152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45994.815582523152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45994.815582523152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45994.815582523152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45994.815582523152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45994.815582523152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45994.815582523152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45994.815582523152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45994.815582523152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45994.815582523152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45994.815582523152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45994.815582523152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45994.815582523152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45994.815582523152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45994.815582523152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45994.815582523152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45994.815582523152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45994.815582523152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45994.815582523152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45994.815582523152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45994.815582523152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45994.815582523152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45994.815582523152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45994.815582523152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45994.815582523152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45994.815582523152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45994.815582523152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45994.815582523152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45994.815582523152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45994.815582523152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45994.815582523152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45994.815582523152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45994.815582523152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45994.815582523152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45994.815582523152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45994.815582523152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45994.815582523152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45994.815582523152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45994.815582523152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45994.815582523152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45994.815582523152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45994.815582523152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45994.815582523152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45994.815582523152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45994.815582523152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45994.815582523152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45994.815582523152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45994.815582523152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45994.815582523152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45994.815582523152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45994.815582523152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45994.815582523152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45994.815582523152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45994.815582523152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45994.815582523152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45994.815582523152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45994.815582523152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45994.815582523152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45994.815582523152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45994.815582523152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45994.815582523152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45994.815582523152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45994.815582523152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45994.815582523152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45994.815582523152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45994.815582523152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45994.815582523152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45994.815582523152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45994.815582523152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45994.815582523152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45994.815582523152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45994.815582523152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45994.815582523152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45994.815582523152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45994.815582523152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45994.815582523152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45994.815582523152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45994.815582523152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45994.815582523152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45994.815582523152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45994.815582523152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45994.815582523152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45994.815582523152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45994.815582523152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45994.815582523152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45994.815582523152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45994.815582523152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45994.815582523152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45994.815582523152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45994.815582523152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45994.815582523152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45994.815582523152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45994.815582523152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45994.815582523152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45994.815582523152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45994.815582523152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45994.815582523152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45994.815582523152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45994.815582523152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45994.815582523152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45994.815582523152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45994.815582523152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45994.815582523152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45994.815582523152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45994.815582523152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45994.815582523152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45994.815582523152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45994.815582523152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45994.815582523152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45994.815582523152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45994.815582523152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45994.815582523152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45994.815582523152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45994.815582523152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45994.815582523152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45994.815582523152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45994.815582523152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45994.815582523152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45994.815582523152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45994.815582523152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45994.815582523152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45994.815582523152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45994.815582523152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45994.815582523152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45994.815582523152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45994.815582523152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45994.815582523152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45994.815582523152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45994.815582523152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45994.815582523152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45994.815582523152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45994.815582523152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45994.815582523152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45994.815582523152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45994.815582523152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45994.815582523152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45994.815582523152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45994.815582523152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45994.815582523152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45994.815582523152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45994.815582523152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45994.815582523152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45994.815582523152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45994.815582523152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45994.815582523152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45994.815582523152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45994.815582523152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45994.815582523152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45994.815582523152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45994.815582523152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45994.815582523152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45994.815582523152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45994.815582523152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45994.815582523152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45994.815582523152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45994.815582523152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45994.815582523152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45994.815582523152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45994.815582523152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45994.815582523152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45994.815582523152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45994.815582523152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45994.815582523152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45994.815582523152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45994.815582523152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45994.815582523152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45994.815582523152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45994.815582523152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45994.815582523152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45994.815582523152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45994.815582523152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45994.815582523152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45994.815582523152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45994.815582523152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45994.815582523152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45994.815582523152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45994.815582523152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45994.815582523152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45994.815582523152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45994.815582523152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45994.815582523152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45994.815582523152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45994.815582523152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45994.815582523152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45994.815582523152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45994.815582523152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45994.815582523152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45994.815582523152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45994.815582523152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45994.815582523152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45994.815582523152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45994.815582523152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45994.815582523152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45994.815582523152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45994.815582523152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45994.815582523152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45994.815582523152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45994.815582523152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45994.815582523152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45994.815582523152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45994.815582523152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45994.815582523152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45994.815582523152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45994.815582523152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45994.815582523152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45994.815582523152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45994.815582523152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45994.815582523152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45994.815582523152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45994.815582523152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45994.815582523152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45994.815582523152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45994.815582523152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45994.815582523152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45994.815582523152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45994.815582523152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45994.815582523152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45994.815582523152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45994.815582523152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45994.815582523152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45994.815582523152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45994.815582523152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45994.815582523152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45994.815582523152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45994.815582523152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45994.815582523152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45994.815582523152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45994.815582523152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45994.815582523152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45994.815582523152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45994.815582523152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45994.815582523152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45994.815582523152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45994.815582523152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45994.815582523152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45994.815582523152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45994.815582523152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45994.815582523152</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3"/>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291.33486493055534</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37104</v>
      </c>
      <c r="E3" s="91" t="s">
        <v>39106</v>
      </c>
      <c r="F3" s="92"/>
      <c r="G3" s="93">
        <f t="shared" ref="G3:G39" ca="1" si="0">IFERROR(NOW()-F3,"")</f>
        <v>45994.815582523152</v>
      </c>
      <c r="H3" s="92">
        <v>45994.756435185183</v>
      </c>
      <c r="I3" s="110" t="str">
        <f>IFERROR(VLOOKUP(D3,DB!A:F,6,0),"")</f>
        <v>SCECO</v>
      </c>
      <c r="J3" s="110" t="str">
        <f>IFERROR(VLOOKUP(D3,DB!A:G,7,0),"")</f>
        <v>Dead</v>
      </c>
      <c r="K3" s="94" t="s">
        <v>39197</v>
      </c>
      <c r="L3" s="88" t="str">
        <f>IFERROR(VLOOKUP(D3,DB!A:I,9,0),"")</f>
        <v>Latis</v>
      </c>
    </row>
    <row r="4" spans="1:16" ht="15" customHeight="1">
      <c r="A4" s="110" t="s">
        <v>39198</v>
      </c>
      <c r="B4" s="110" t="str">
        <f>IFERROR(VLOOKUP(D4,DB!A:K,11,0),"")</f>
        <v>R4</v>
      </c>
      <c r="C4" s="90">
        <v>1</v>
      </c>
      <c r="D4" s="88" t="s">
        <v>36743</v>
      </c>
      <c r="E4" s="91" t="s">
        <v>39106</v>
      </c>
      <c r="F4" s="92">
        <v>45994.792523148149</v>
      </c>
      <c r="G4" s="93">
        <f t="shared" ca="1" si="0"/>
        <v>2.305937500204891E-2</v>
      </c>
      <c r="H4" s="92">
        <v>45994.786793981482</v>
      </c>
      <c r="I4" s="110" t="str">
        <f>IFERROR(VLOOKUP(D4,DB!A:F,6,0),"")</f>
        <v>SCECO</v>
      </c>
      <c r="J4" s="110" t="str">
        <f>IFERROR(VLOOKUP(D4,DB!A:G,7,0),"")</f>
        <v>Good</v>
      </c>
      <c r="K4" s="94" t="s">
        <v>39199</v>
      </c>
      <c r="L4" s="88" t="str">
        <f>IFERROR(VLOOKUP(D4,DB!A:I,9,0),"")</f>
        <v>Latis</v>
      </c>
    </row>
    <row r="5" spans="1:16" ht="19.5" customHeight="1">
      <c r="A5" s="110" t="s">
        <v>39200</v>
      </c>
      <c r="B5" s="110" t="str">
        <f>IFERROR(VLOOKUP(D5,DB!A:K,11,0),"")</f>
        <v>R4</v>
      </c>
      <c r="C5" s="90">
        <v>2</v>
      </c>
      <c r="D5" s="88" t="s">
        <v>28440</v>
      </c>
      <c r="E5" s="91" t="s">
        <v>39106</v>
      </c>
      <c r="F5" s="154">
        <v>45994.808958333335</v>
      </c>
      <c r="G5" s="93">
        <f t="shared" ca="1" si="0"/>
        <v>6.6241898166481405E-3</v>
      </c>
      <c r="H5" s="92">
        <v>45994.801365740743</v>
      </c>
      <c r="I5" s="110" t="str">
        <f>IFERROR(VLOOKUP(D5,DB!A:F,6,0),"")</f>
        <v>SCECO</v>
      </c>
      <c r="J5" s="110" t="str">
        <f>IFERROR(VLOOKUP(D5,DB!A:G,7,0),"")</f>
        <v>Good</v>
      </c>
      <c r="K5" s="94" t="s">
        <v>39201</v>
      </c>
      <c r="L5" s="88" t="str">
        <f>IFERROR(VLOOKUP(D5,DB!A:I,9,0),"")</f>
        <v>Latis</v>
      </c>
    </row>
    <row r="6" spans="1:16" ht="15" customHeight="1">
      <c r="A6" s="110"/>
      <c r="B6" s="110" t="str">
        <f>IFERROR(VLOOKUP(D6,DB!A:K,11,0),"")</f>
        <v/>
      </c>
      <c r="C6" s="90"/>
      <c r="D6" s="88"/>
      <c r="E6" s="91"/>
      <c r="F6" s="92"/>
      <c r="G6" s="93">
        <f t="shared" ca="1" si="0"/>
        <v>45994.815582523152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45994.815582523152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45994.815582523152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45994.815582523152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45994.815582523152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45994.815582523152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45994.815582523152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45994.815582523152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45994.815582523152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45994.815582523152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45994.815582523152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45994.815582523152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45994.815582523152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45994.815582523152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45994.815582523152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45994.815582523152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45994.815582523152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45994.815582523152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45994.815582523152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45994.815582523152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45994.815582523152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45994.815582523152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45994.815582523152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45994.815582523152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45994.815582523152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45994.815582523152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45994.815582523152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45994.815582523152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45994.815582523152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45994.815582523152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45994.815582523152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45994.815582523152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45994.815582523152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45994.815582523152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ref="G40:G103" ca="1" si="1">IFERROR(NOW()-F40,"")</f>
        <v>45994.815582523152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45994.815582523152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45994.815582523152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45994.815582523152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45994.815582523152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45994.815582523152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45994.815582523152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45994.815582523152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45994.815582523152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45994.815582523152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45994.815582523152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45994.815582523152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45994.815582523152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45994.815582523152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45994.815582523152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45994.815582523152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45994.815582523152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45994.815582523152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45994.815582523152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45994.815582523152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45994.815582523152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45994.815582523152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45994.815582523152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45994.815582523152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45994.815582523152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45994.815582523152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45994.815582523152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45994.815582523152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45994.815582523152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45994.815582523152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45994.815582523152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45994.815582523152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45994.815582523152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45994.815582523152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45994.815582523152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45994.815582523152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45994.815582523152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45994.815582523152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45994.815582523152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45994.815582523152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45994.815582523152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45994.815582523152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45994.815582523152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45994.815582523152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45994.815582523152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45994.815582523152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45994.815582523152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45994.815582523152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45994.815582523152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45994.815582523152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45994.815582523152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45994.815582523152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45994.815582523152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45994.815582523152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45994.815582523152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45994.815582523152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45994.815582523152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45994.815582523152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45994.815582523152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45994.815582523152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45994.815582523152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45994.815582523152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45994.815582523152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45994.815582523152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ref="G104:G167" ca="1" si="2">IFERROR(NOW()-F104,"")</f>
        <v>45994.815582523152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45994.815582523152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45994.815582523152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45994.815582523152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45994.815582523152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45994.815582523152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45994.815582523152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45994.815582523152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45994.815582523152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45994.815582523152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45994.815582523152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45994.815582523152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45994.815582523152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45994.815582523152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45994.815582523152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45994.815582523152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45994.815582523152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45994.815582523152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45994.815582523152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45994.815582523152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45994.815582523152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45994.815582523152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45994.815582523152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45994.815582523152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45994.815582523152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45994.815582523152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45994.815582523152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45994.815582523152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45994.815582523152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45994.815582523152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45994.815582523152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45994.815582523152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45994.815582523152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45994.815582523152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45994.815582523152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45994.815582523152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45994.815582523152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45994.815582523152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45994.815582523152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45994.815582523152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45994.815582523152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45994.815582523152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45994.815582523152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45994.815582523152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45994.815582523152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45994.815582523152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45994.815582523152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45994.815582523152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45994.815582523152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45994.815582523152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45994.815582523152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45994.815582523152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45994.815582523152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45994.815582523152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45994.815582523152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45994.815582523152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45994.815582523152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45994.815582523152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45994.815582523152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45994.815582523152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45994.815582523152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45994.815582523152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45994.815582523152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45994.815582523152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ref="G168:G213" ca="1" si="3">IFERROR(NOW()-F168,"")</f>
        <v>45994.815582523152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45994.815582523152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45994.815582523152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45994.815582523152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45994.815582523152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45994.815582523152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45994.815582523152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45994.815582523152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45994.815582523152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45994.815582523152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45994.815582523152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45994.815582523152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45994.815582523152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45994.815582523152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45994.815582523152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45994.815582523152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45994.815582523152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45994.815582523152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45994.815582523152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45994.815582523152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45994.815582523152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45994.815582523152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45994.815582523152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45994.815582523152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45994.815582523152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45994.815582523152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45994.815582523152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45994.815582523152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45994.815582523152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45994.815582523152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45994.815582523152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45994.815582523152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45994.815582523152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45994.815582523152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45994.815582523152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45994.815582523152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45994.815582523152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45994.815582523152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45994.815582523152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45994.815582523152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45994.815582523152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45994.815582523152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45994.815582523152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45994.815582523152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45994.815582523152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45994.815582523152</v>
      </c>
      <c r="H213" s="92"/>
      <c r="I213" s="110" t="str">
        <f>IFERROR(VLOOKUP(D213,DB!A:F,6,0),"")</f>
        <v/>
      </c>
      <c r="J213" s="110" t="str">
        <f>IFERROR(VLOOKUP(D213,DB!A:G,7,0),"")</f>
        <v/>
      </c>
      <c r="K213" s="94"/>
      <c r="L213" s="88" t="str">
        <f>IFERROR(VLOOKUP(D213,DB!A:I,9,0),"")</f>
        <v/>
      </c>
    </row>
  </sheetData>
  <dataValidations count="2">
    <dataValidation allowBlank="1" showInputMessage="1" showErrorMessage="1" sqref="E1" xr:uid="{A4F81451-56CC-4543-9497-104C4E44EE4B}"/>
    <dataValidation type="list" allowBlank="1" showInputMessage="1" showErrorMessage="1" sqref="E2:E2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102.98352233796322</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68.626705208334897</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46.154471412039129</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13.442283912037965</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45994.815582523152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45994.815582523152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45994.815582523152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45994.815582523152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45994.815582523152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45994.815582523152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45994.815582523152</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45994.815582523152</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45994.815582523152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45994.815582523152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45994.815582523152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45994.815582523152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45994.815582523152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45994.815582523152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45994.815582523152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45994.815582523152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45994.815582523152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45994.815582523152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45994.815582523152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45994.815582523152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45994.815582523152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45994.815582523152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45994.815582523152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45994.815582523152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45994.815582523152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45994.815582523152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45994.815582523152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45994.815582523152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45994.815582523152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45994.815582523152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45994.815582523152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45994.815582523152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45994.815582523152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45994.815582523152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45994.815582523152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45994.815582523152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45994.815582523152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45994.815582523152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45994.815582523152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45994.815582523152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45994.815582523152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45994.815582523152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45994.815582523152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45994.815582523152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45994.815582523152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45994.815582523152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45994.815582523152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45994.815582523152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45994.815582523152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45994.815582523152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45994.815582523152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45994.815582523152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45994.815582523152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45994.815582523152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45994.815582523152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45994.815582523152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45994.815582523152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45994.815582523152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45994.815582523152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45994.815582523152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45994.815582523152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45994.815582523152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45994.815582523152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45994.815582523152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45994.815582523152</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45994.815582523152</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45994.815582523152</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45994.815582523152</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45994.815582523152</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45994.815582523152</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45994.815582523152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45994.815582523152</v>
      </c>
      <c r="H3" s="121"/>
      <c r="I3" s="119" t="str">
        <f>IFERROR(VLOOKUP(D3,DB!A:F,6,0),"")</f>
        <v/>
      </c>
      <c r="J3" s="119" t="str">
        <f>IFERROR(VLOOKUP(D3,DB!A:G,7,0),"")</f>
        <v/>
      </c>
      <c r="K3" s="122" t="s">
        <v>39210</v>
      </c>
      <c r="L3" s="137" t="str">
        <f>IFERROR(VLOOKUP(D3,DB!A:I,9,0),"")</f>
        <v/>
      </c>
    </row>
    <row r="4" spans="1:16382" ht="31.5" customHeight="1">
      <c r="A4" s="118"/>
      <c r="B4" s="119" t="str">
        <f>IFERROR(VLOOKUP(D4,DB!A:K,11,0),"")</f>
        <v/>
      </c>
      <c r="C4" s="120"/>
      <c r="D4" s="119"/>
      <c r="E4" s="142"/>
      <c r="F4" s="121"/>
      <c r="G4" s="72">
        <f ca="1">IFERROR(NOW()-F4,"-")</f>
        <v>45994.815582523152</v>
      </c>
      <c r="H4" s="121"/>
      <c r="I4" s="119" t="str">
        <f>IFERROR(VLOOKUP(D4,DB!A:F,6,0),"")</f>
        <v/>
      </c>
      <c r="J4" s="119" t="str">
        <f>IFERROR(VLOOKUP(D4,DB!A:G,7,0),"")</f>
        <v/>
      </c>
      <c r="K4" s="122" t="s">
        <v>39210</v>
      </c>
      <c r="L4" s="137" t="str">
        <f>IFERROR(VLOOKUP(D4,DB!A:I,9,0),"")</f>
        <v/>
      </c>
    </row>
    <row r="5" spans="1:16382" ht="31.5" customHeight="1">
      <c r="A5" s="118"/>
      <c r="B5" s="119" t="str">
        <f>IFERROR(VLOOKUP(D5,DB!A:K,11,0),"")</f>
        <v/>
      </c>
      <c r="C5" s="120"/>
      <c r="D5" s="119"/>
      <c r="E5" s="142"/>
      <c r="F5" s="121"/>
      <c r="G5" s="72">
        <f ca="1">IFERROR(NOW()-F5,"-")</f>
        <v>45994.815582523152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45994.815582523152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45994.815582523152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45994.815582523152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45994.815582523152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45994.815582523152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45994.815582523152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45994.815582523152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45994.815582523152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45994.815582523152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45994.815582523152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45994.815582523152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45994.815582523152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45994.815582523152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45994.815582523152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45994.815582523152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45994.815582523152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45994.815582523152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45994.815582523152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45994.815582523152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45994.815582523152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45994.815582523152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45994.815582523152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45994.815582523152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45994.815582523152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45994.815582523152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45994.815582523152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45994.815582523152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45994.815582523152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45994.815582523152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45994.815582523152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45994.815582523152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45994.815582523152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45994.815582523152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45994.815582523152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45994.815582523152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45994.815582523152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45994.815582523152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45994.815582523152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45994.815582523152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45994.815582523152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45994.815582523152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45994.815582523152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45994.815582523152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45994.815582523152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45994.815582523152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45994.815582523152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45994.815582523152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45994.815582523152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45994.815582523152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45994.815582523152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45994.815582523152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45994.815582523152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45994.815582523152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45994.815582523152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45994.815582523152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45994.815582523152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45994.815582523152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45994.815582523152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45994.815582523152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45994.815582523152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45994.815582523152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45994.815582523152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45994.815582523152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45994.815582523152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45994.815582523152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45994.815582523152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45994.815582523152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45994.815582523152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45994.815582523152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45994.815582523152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45994.815582523152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45994.815582523152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45994.815582523152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45994.815582523152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45994.815582523152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45994.815582523152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45994.815582523152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45994.815582523152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45994.815582523152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45994.815582523152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45994.815582523152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45994.815582523152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45994.815582523152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45994.815582523152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45994.815582523152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45994.815582523152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45994.815582523152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45994.815582523152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45994.815582523152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45994.815582523152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45994.815582523152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45994.815582523152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45994.815582523152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45994.815582523152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45994.815582523152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45994.815582523152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45994.815582523152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45994.815582523152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45994.815582523152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45994.815582523152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45994.815582523152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45994.815582523152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45994.815582523152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45994.815582523152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45994.815582523152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45994.815582523152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45994.815582523152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45994.815582523152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45994.815582523152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45994.815582523152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45994.815582523152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45994.815582523152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45994.815582523152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45994.815582523152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45994.815582523152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45994.815582523152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45994.815582523152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45994.815582523152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45994.815582523152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45994.815582523152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45994.815582523152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45994.815582523152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45994.815582523152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45994.815582523152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45994.815582523152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45994.815582523152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45994.815582523152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45994.815582523152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45994.815582523152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45994.815582523152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45994.815582523152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45994.815582523152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45994.815582523152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45994.815582523152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45994.815582523152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45994.815582523152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45994.815582523152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45994.815582523152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45994.815582523152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45994.815582523152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45994.815582523152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45994.815582523152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45994.815582523152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45994.815582523152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45994.815582523152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45994.815582523152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45994.815582523152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45994.815582523152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45994.815582523152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45994.815582523152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45994.815582523152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45994.815582523152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45994.815582523152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45994.815582523152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45994.815582523152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45994.815582523152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45994.815582523152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45994.815582523152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45994.815582523152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45994.815582523152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45994.815582523152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45994.815582523152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45994.815582523152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45994.815582523152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45994.815582523152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45994.815582523152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45994.815582523152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45994.815582523152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45994.815582523152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45994.815582523152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45994.815582523152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45994.815582523152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45994.815582523152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45994.815582523152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45994.815582523152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45994.815582523152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45994.815582523152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45994.815582523152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45994.815582523152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45994.815582523152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45994.815582523152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45994.815582523152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45994.815582523152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45994.815582523152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45994.815582523152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45994.815582523152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45994.815582523152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45994.815582523152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45994.815582523152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45994.815582523152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45994.815582523152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45994.815582523152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45994.815582523152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45994.815582523152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45994.815582523152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45994.815582523152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45994.815582523152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45994.815582523152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45994.815582523152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45994.815582523152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45994.815582523152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45994.815582523152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45994.815582523152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45994.815582523152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45994.815582523152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45994.815582523152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45994.815582523152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45994.815582523152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45994.815582523152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45994.815582523152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45994.815582523152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45994.815582523152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45994.815582523152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45994.815582523152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45994.815582523152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45994.815582523152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45994.815582523152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45994.815582523152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45994.815582523152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45994.815582523152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45994.815582523152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45994.815582523152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45994.815582523152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45994.815582523152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45994.815582523152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45994.815582523152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45994.815582523152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45994.815582523152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45994.815582523152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45994.815582523152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45994.815582523152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45994.815582523152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45994.815582523152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45994.815582523152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45994.815582523152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45994.815582523152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45994.815582523152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45994.815582523152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45994.815582523152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45994.815582523152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45994.815582523152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45994.815582523152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45994.815582523152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45994.815582523152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45994.815582523152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45994.815582523152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45994.815582523152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45994.815582523152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45994.815582523152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45994.815582523152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45994.815582523152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45994.815582523152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45994.815582523152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45994.815582523152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45994.815582523152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45994.815582523152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45994.815582523152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45994.815582523152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45994.815582523152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45994.815582523152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45994.815582523152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45994.815582523152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45994.815582523152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45994.815582523152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45994.815582523152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45994.815582523152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45994.815582523152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45994.815582523152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45994.815582523152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45994.815582523152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45994.815582523152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45994.815582523152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45994.815582523152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45994.815582523152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45994.815582523152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45994.815582523152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45994.815582523152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45994.815582523152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45994.815582523152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45994.815582523152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45994.815582523152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45994.815582523152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45994.815582523152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45994.815582523152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45994.815582523152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45994.815582523152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45994.815582523152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45994.815582523152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45994.815582523152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45994.815582523152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45994.815582523152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45994.815582523152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45994.815582523152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45994.815582523152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45994.815582523152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45994.815582523152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45994.815582523152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45994.815582523152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45994.815582523152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45994.815582523152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45994.815582523152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45994.815582523152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45994.815582523152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45994.815582523152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45994.815582523152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45994.815582523152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45994.815582523152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45994.815582523152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45994.815582523152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45994.815582523152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45994.815582523152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45994.815582523152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45994.815582523152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45994.815582523152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45994.815582523152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45994.815582523152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45994.815582523152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45994.815582523152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45994.815582523152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45994.815582523152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45994.815582523152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45994.815582523152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45994.815582523152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45994.815582523152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45994.815582523152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45994.815582523152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45994.815582523152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45994.815582523152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45994.815582523152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45994.815582523152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45994.815582523152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45994.815582523152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45994.815582523152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45994.815582523152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45994.815582523152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45994.815582523152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45994.815582523152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45994.815582523152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45994.815582523152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45994.815582523152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45994.815582523152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45994.815582523152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45994.815582523152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45994.815582523152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45994.815582523152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45994.815582523152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45994.815582523152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45994.815582523152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45994.815582523152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45994.815582523152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45994.815582523152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45994.815582523152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45994.815582523152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45994.815582523152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45994.815582523152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45994.815582523152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45994.815582523152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45994.815582523152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45994.815582523152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45994.815582523152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45994.815582523152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45994.815582523152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45994.815582523152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45994.815582523152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45994.815582523152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45994.815582523152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45994.815582523152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45994.815582523152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45994.815582523152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45994.815582523152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45994.815582523152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45994.815582523152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45994.815582523152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45994.815582523152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45994.815582523152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45994.815582523152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45994.815582523152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45994.815582523152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45994.815582523152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45994.815582523152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45994.815582523152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45994.815582523152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45994.815582523152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45994.815582523152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45994.815582523152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45994.815582523152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45994.815582523152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45994.815582523152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45994.815582523152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45994.815582523152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45994.815582523152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45994.815582523152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45994.815582523152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45994.815582523152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45994.815582523152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45994.815582523152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45994.815582523152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45994.815582523152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45994.815582523152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45994.815582523152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45994.815582523152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45994.815582523152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45994.815582523152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45994.815582523152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45994.815582523152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45994.815582523152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45994.815582523152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45994.815582523152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45994.815582523152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45994.815582523152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45994.815582523152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45994.815582523152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45994.815582523152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45994.815582523152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45994.815582523152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45994.815582523152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45994.815582523152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45994.815582523152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45994.815582523152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45994.815582523152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45994.815582523152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45994.815582523152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45994.815582523152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45994.815582523152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45994.815582523152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45994.815582523152</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45994.815582523152</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2025-12-03T16:36:38Z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