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93" documentId="120_S{2AC9BD13-BADA-5192-A53E-5A8FF88502F6}" xr6:coauthVersionLast="47" xr6:coauthVersionMax="47" xr10:uidLastSave="{051CCCB2-2DDE-4B82-AEC5-BC6140A71390}"/>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<sst xmlns="http://schemas.openxmlformats.org/spreadsheetml/2006/main" count="181596" uniqueCount="39212">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</sst>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329.61405405092228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2.0500810183875728E-2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45992.562479976848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45992.562479976848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45992.562479976848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45992.562479976848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45992.562479976848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45992.562479976848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45992.562479976848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45992.562479976848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45992.562479976848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45992.562479976848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45992.562479976848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45992.562479976848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45992.562479976848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45992.562479976848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45992.562479976848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45992.562479976848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45992.562479976848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45992.562479976848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45992.562479976848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45992.562479976848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45992.562479976848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45992.562479976848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45992.562479976848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45992.562479976848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45992.562479976848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45992.562479976848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45992.562479976848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45992.562479976848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45992.562479976848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45992.562479976848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45992.562479976848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45992.562479976848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45992.562479976848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45992.562479976848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45992.562479976848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45992.562479976848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45992.562479976848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45992.562479976848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45992.562479976848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45992.562479976848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45992.562479976848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45992.562479976848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45992.562479976848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45992.562479976848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45992.562479976848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45992.562479976848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45992.562479976848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45992.562479976848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45992.562479976848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45992.562479976848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45992.562479976848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45992.562479976848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45992.562479976848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45992.562479976848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45992.562479976848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45992.562479976848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45992.562479976848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45992.562479976848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45992.562479976848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45992.562479976848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45992.562479976848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45992.562479976848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45992.562479976848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45992.562479976848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45992.562479976848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45992.562479976848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45992.562479976848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45992.562479976848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45992.562479976848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45992.562479976848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45992.562479976848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45992.562479976848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45992.562479976848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45992.562479976848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45992.562479976848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45992.562479976848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45992.562479976848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45992.562479976848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45992.562479976848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45992.562479976848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45992.562479976848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45992.562479976848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45992.562479976848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45992.562479976848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45992.562479976848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45992.562479976848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45992.562479976848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45992.562479976848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45992.562479976848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45992.562479976848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45992.562479976848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45992.562479976848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45992.562479976848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45992.562479976848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45992.562479976848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45992.562479976848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45992.562479976848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45992.562479976848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45992.562479976848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45992.562479976848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45992.562479976848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45992.562479976848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45992.562479976848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45992.562479976848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45992.562479976848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45992.562479976848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45992.562479976848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45992.562479976848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45992.562479976848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45992.562479976848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45992.562479976848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45992.562479976848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45992.562479976848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45992.562479976848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45992.562479976848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45992.562479976848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45992.562479976848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45992.562479976848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45992.562479976848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45992.562479976848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45992.562479976848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45992.562479976848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45992.562479976848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45992.562479976848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45992.562479976848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45992.562479976848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45992.562479976848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45992.562479976848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45992.562479976848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45992.562479976848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45992.562479976848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45992.562479976848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45992.562479976848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45992.562479976848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45992.562479976848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45992.562479976848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45992.562479976848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45992.562479976848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45992.562479976848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45992.562479976848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45992.562479976848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45992.562479976848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45992.562479976848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45992.562479976848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45992.562479976848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45992.562479976848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45992.562479976848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45992.562479976848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45992.562479976848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45992.562479976848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45992.562479976848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45992.562479976848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45992.562479976848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45992.562479976848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45992.562479976848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45992.562479976848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45992.562479976848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45992.562479976848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45992.562479976848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45992.562479976848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45992.562479976848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45992.562479976848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45992.562479976848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45992.562479976848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45992.562479976848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45992.562479976848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45992.562479976848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45992.562479976848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45992.562479976848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45992.562479976848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45992.562479976848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45992.562479976848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45992.562479976848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45992.562479976848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45992.562479976848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45992.562479976848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45992.562479976848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45992.562479976848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45992.562479976848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45992.562479976848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45992.562479976848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45992.562479976848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45992.562479976848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45992.562479976848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45992.562479976848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45992.562479976848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45992.562479976848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45992.562479976848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45992.562479976848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45992.562479976848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45992.562479976848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45992.562479976848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45992.562479976848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45992.562479976848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45992.562479976848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45992.562479976848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45992.562479976848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45992.562479976848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45992.562479976848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45992.562479976848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45992.562479976848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45992.562479976848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45992.562479976848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45992.562479976848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45992.562479976848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45992.562479976848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45992.562479976848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45992.562479976848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45992.562479976848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45992.562479976848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45992.562479976848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45992.562479976848</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167.56264201388694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8.1750609953669482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45992.562479976848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45992.562479976848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45992.562479976848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45992.562479976848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45992.562479976848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45992.562479976848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45992.562479976848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45992.562479976848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45992.562479976848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45992.562479976848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45992.562479976848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45992.562479976848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45992.562479976848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45992.562479976848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45992.562479976848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45992.562479976848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45992.562479976848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45992.562479976848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45992.562479976848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45992.562479976848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45992.562479976848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45992.562479976848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45992.562479976848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45992.562479976848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45992.562479976848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45992.562479976848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45992.562479976848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45992.562479976848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45992.562479976848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45992.562479976848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45992.562479976848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45992.562479976848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45992.562479976848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45992.562479976848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45992.562479976848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45992.562479976848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45992.562479976848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45992.562479976848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45992.562479976848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45992.562479976848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45992.562479976848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45992.562479976848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45992.562479976848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45992.562479976848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45992.562479976848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45992.562479976848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45992.562479976848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45992.562479976848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45992.562479976848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45992.562479976848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45992.562479976848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45992.562479976848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45992.562479976848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45992.562479976848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45992.562479976848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45992.562479976848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45992.562479976848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45992.562479976848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45992.562479976848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45992.562479976848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45992.562479976848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45992.562479976848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45992.562479976848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45992.562479976848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45992.562479976848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45992.562479976848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45992.562479976848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45992.562479976848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45992.562479976848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45992.562479976848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45992.562479976848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45992.562479976848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45992.562479976848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45992.562479976848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45992.562479976848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45992.562479976848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45992.562479976848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45992.562479976848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45992.562479976848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45992.562479976848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45992.562479976848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45992.562479976848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45992.562479976848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45992.562479976848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45992.562479976848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45992.562479976848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45992.562479976848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45992.562479976848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45992.562479976848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45992.562479976848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45992.562479976848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45992.562479976848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45992.562479976848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45992.562479976848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45992.562479976848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45992.562479976848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45992.562479976848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45992.562479976848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45992.562479976848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45992.562479976848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45992.562479976848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45992.562479976848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45992.562479976848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45992.562479976848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45992.562479976848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45992.562479976848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45992.562479976848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45992.562479976848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45992.562479976848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45992.562479976848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45992.562479976848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45992.562479976848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45992.562479976848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45992.562479976848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45992.562479976848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45992.562479976848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45992.562479976848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45992.562479976848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45992.562479976848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45992.562479976848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45992.562479976848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45992.562479976848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45992.562479976848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45992.562479976848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45992.562479976848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45992.562479976848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45992.562479976848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45992.562479976848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45992.562479976848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45992.562479976848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45992.562479976848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45992.562479976848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45992.562479976848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45992.562479976848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45992.562479976848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45992.562479976848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45992.562479976848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45992.562479976848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45992.562479976848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45992.562479976848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45992.562479976848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45992.562479976848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45992.562479976848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45992.562479976848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45992.562479976848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45992.562479976848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45992.562479976848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45992.562479976848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45992.562479976848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45992.562479976848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45992.562479976848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45992.562479976848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45992.562479976848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45992.562479976848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45992.562479976848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45992.562479976848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45992.562479976848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45992.562479976848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45992.562479976848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45992.562479976848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45992.562479976848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45992.562479976848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45992.562479976848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45992.562479976848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45992.562479976848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45992.562479976848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45992.562479976848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45992.562479976848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45992.562479976848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45992.562479976848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45992.562479976848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45992.562479976848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45992.562479976848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45992.562479976848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45992.562479976848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45992.562479976848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45992.562479976848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45992.562479976848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45992.562479976848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45992.562479976848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45992.562479976848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45992.562479976848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45992.562479976848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45992.562479976848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45992.562479976848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45992.562479976848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45992.562479976848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45992.562479976848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45992.562479976848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45992.562479976848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45992.562479976848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45992.562479976848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45992.562479976848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45992.562479976848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45992.562479976848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45992.562479976848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45992.562479976848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45992.562479976848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45992.562479976848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45992.562479976848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45992.562479976848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45992.562479976848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45992.562479976848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45992.562479976848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45992.562479976848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45992.562479976848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45992.562479976848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45992.562479976848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45992.562479976848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45992.562479976848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45992.562479976848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45992.562479976848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45992.562479976848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45992.562479976848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45992.562479976848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45992.562479976848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45992.562479976848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45992.562479976848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45992.562479976848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45992.562479976848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45992.562479976848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45992.562479976848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45992.562479976848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45992.562479976848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45992.562479976848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45992.562479976848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45992.562479976848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45992.562479976848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45992.562479976848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45992.562479976848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45992.562479976848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45992.562479976848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45992.562479976848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45992.562479976848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45992.562479976848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45992.562479976848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45992.562479976848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45992.562479976848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45992.562479976848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45992.562479976848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45992.562479976848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45992.562479976848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45992.562479976848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45992.562479976848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45992.562479976848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45992.562479976848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45992.562479976848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45992.562479976848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45992.562479976848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45992.562479976848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45992.562479976848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45992.562479976848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45992.562479976848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45992.562479976848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45992.562479976848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45992.562479976848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45992.562479976848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45992.562479976848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45992.562479976848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45992.562479976848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45992.562479976848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45992.562479976848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45992.562479976848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45992.562479976848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45992.562479976848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45992.562479976848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45992.562479976848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45992.562479976848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45992.562479976848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45992.562479976848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45992.562479976848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45992.562479976848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45992.562479976848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45992.562479976848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45992.562479976848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45992.562479976848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45992.562479976848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45992.562479976848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45992.562479976848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45992.562479976848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45992.562479976848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45992.562479976848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45992.562479976848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45992.562479976848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45992.562479976848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45992.562479976848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45992.562479976848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45992.562479976848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45992.562479976848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45992.562479976848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45992.562479976848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45992.562479976848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45992.562479976848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45992.562479976848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45992.562479976848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45992.562479976848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45992.562479976848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45992.562479976848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45992.562479976848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45992.562479976848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45992.562479976848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45992.562479976848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45992.562479976848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45992.562479976848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45992.562479976848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45992.562479976848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45992.562479976848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45992.562479976848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45992.562479976848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45992.562479976848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45992.562479976848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45992.562479976848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45992.562479976848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45992.562479976848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45992.562479976848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45992.562479976848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45992.562479976848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45992.562479976848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45992.562479976848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45992.562479976848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45992.562479976848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45992.562479976848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45992.562479976848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45992.562479976848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45992.562479976848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45992.562479976848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45992.562479976848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45992.562479976848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45992.562479976848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45992.562479976848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45992.562479976848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45992.562479976848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45992.562479976848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45992.562479976848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45992.562479976848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45992.562479976848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45992.562479976848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45992.562479976848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45992.562479976848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45992.562479976848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45992.562479976848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45992.562479976848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45992.562479976848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45992.562479976848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45992.562479976848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45992.562479976848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45992.562479976848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45992.562479976848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45992.562479976848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45992.562479976848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45992.562479976848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45992.562479976848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45992.562479976848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45992.562479976848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45992.562479976848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45992.562479976848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45992.562479976848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45992.562479976848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45992.562479976848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45992.562479976848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45992.562479976848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45992.562479976848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45992.562479976848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45992.562479976848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45992.562479976848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45992.562479976848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45992.562479976848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45992.562479976848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45992.562479976848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45992.562479976848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45992.562479976848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45992.562479976848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45992.562479976848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45992.562479976848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45992.562479976848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45992.562479976848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45992.562479976848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45992.562479976848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45992.562479976848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45992.562479976848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45992.562479976848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45992.562479976848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45992.562479976848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45992.562479976848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45992.562479976848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45992.562479976848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45992.562479976848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45992.562479976848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45992.562479976848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45992.562479976848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45992.562479976848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45992.562479976848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45992.562479976848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45992.562479976848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45992.562479976848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45992.562479976848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45992.562479976848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45992.562479976848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45992.562479976848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45992.562479976848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45992.562479976848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45992.562479976848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45992.562479976848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45992.562479976848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45992.562479976848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45992.562479976848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45992.562479976848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45992.562479976848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45992.562479976848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45992.562479976848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45992.562479976848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45992.562479976848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45992.562479976848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45992.562479976848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45992.562479976848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45992.562479976848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45992.562479976848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45992.562479976848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45992.562479976848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45992.562479976848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45992.562479976848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45992.562479976848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45992.562479976848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45992.562479976848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45992.562479976848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45992.562479976848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45992.562479976848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45992.562479976848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45992.562479976848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45992.562479976848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45992.562479976848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45992.562479976848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45992.562479976848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45992.562479976848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45992.562479976848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45992.562479976848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45992.562479976848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45992.562479976848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45992.562479976848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45992.562479976848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45992.562479976848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45992.562479976848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45992.562479976848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45992.562479976848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45992.562479976848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45992.562479976848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45992.562479976848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45992.562479976848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45992.562479976848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45992.562479976848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45992.562479976848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45992.562479976848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45992.562479976848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45992.562479976848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45992.562479976848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45992.562479976848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45992.562479976848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45992.562479976848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45992.562479976848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45992.562479976848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45992.562479976848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45992.562479976848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45992.562479976848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45992.562479976848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45992.562479976848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45992.562479976848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45992.562479976848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45992.562479976848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45992.562479976848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45992.562479976848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45992.562479976848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45992.562479976848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45992.562479976848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45992.562479976848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45992.562479976848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45992.562479976848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45992.562479976848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45992.562479976848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45992.562479976848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45992.562479976848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45992.562479976848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45992.562479976848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45992.562479976848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45992.562479976848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45992.562479976848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45992.562479976848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45992.562479976848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45992.562479976848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45992.562479976848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45992.562479976848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45992.562479976848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45992.562479976848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45992.562479976848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45992.562479976848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45992.562479976848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45992.562479976848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45992.562479976848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45992.562479976848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45992.562479976848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45992.562479976848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45992.562479976848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45992.562479976848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45992.562479976848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45992.562479976848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45992.562479976848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45992.562479976848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45992.562479976848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45992.562479976848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45992.562479976848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45992.562479976848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45992.562479976848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45992.562479976848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45992.562479976848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45992.562479976848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45992.562479976848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45992.562479976848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45992.562479976848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45992.562479976848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45992.562479976848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45992.562479976848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45992.562479976848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45992.562479976848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45992.562479976848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45992.562479976848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45992.562479976848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45992.562479976848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45992.562479976848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45992.562479976848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45992.562479976848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45992.562479976848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45992.562479976848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45992.562479976848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45992.562479976848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45992.562479976848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45992.562479976848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45992.562479976848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45992.562479976848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45992.562479976848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45992.562479976848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45992.562479976848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45992.562479976848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45992.562479976848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45992.562479976848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45992.562479976848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45992.562479976848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45992.562479976848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45992.562479976848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45992.562479976848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45992.562479976848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45992.562479976848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45992.562479976848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45992.562479976848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45992.562479976848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45992.562479976848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45992.562479976848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45992.562479976848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45992.562479976848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45992.562479976848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45992.562479976848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45992.562479976848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45992.562479976848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45992.562479976848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45992.562479976848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45992.562479976848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45992.562479976848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45992.562479976848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45992.562479976848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45992.562479976848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45992.562479976848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45992.562479976848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45992.562479976848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45992.562479976848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45992.562479976848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45992.562479976848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45992.562479976848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45992.562479976848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45992.562479976848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45992.562479976848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45992.562479976848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45992.562479976848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45992.562479976848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45992.562479976848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45992.562479976848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45992.562479976848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45992.562479976848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45992.562479976848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45992.562479976848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45992.562479976848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45992.562479976848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45992.562479976848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45992.562479976848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45992.562479976848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45992.562479976848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45992.562479976848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45992.562479976848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45992.562479976848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45992.562479976848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45992.562479976848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45992.562479976848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45992.562479976848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45992.562479976848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45992.562479976848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45992.562479976848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45992.562479976848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45992.562479976848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45992.562479976848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45992.562479976848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45992.562479976848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45992.562479976848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45992.562479976848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45992.562479976848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45992.562479976848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45992.562479976848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45992.562479976848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45992.562479976848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45992.562479976848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45992.562479976848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45992.562479976848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45992.562479976848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45992.562479976848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45992.562479976848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45992.562479976848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45992.562479976848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45992.562479976848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45992.562479976848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45992.562479976848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45992.562479976848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45992.562479976848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45992.562479976848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45992.562479976848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45992.562479976848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45992.562479976848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45992.562479976848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45992.562479976848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45992.562479976848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45992.562479976848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45992.562479976848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45992.562479976848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45992.562479976848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45992.562479976848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45992.562479976848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45992.562479976848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45992.562479976848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45992.562479976848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45992.562479976848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45992.562479976848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45992.562479976848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45992.562479976848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45992.562479976848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45992.562479976848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45992.562479976848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45992.562479976848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45992.562479976848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45992.562479976848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45992.562479976848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45992.562479976848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45992.562479976848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45992.562479976848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45992.562479976848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45992.562479976848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45992.562479976848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45992.562479976848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45992.562479976848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45992.562479976848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45992.562479976848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45992.562479976848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45992.562479976848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45992.562479976848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45992.562479976848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45992.562479976848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45992.562479976848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45992.562479976848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45992.562479976848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45992.562479976848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45992.562479976848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45992.562479976848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45992.562479976848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45992.562479976848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45992.562479976848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45992.562479976848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45992.562479976848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45992.562479976848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45992.562479976848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45992.562479976848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45992.562479976848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45992.562479976848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45992.562479976848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45992.562479976848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45992.562479976848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45992.562479976848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45992.562479976848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45992.562479976848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45992.562479976848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45992.562479976848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45992.562479976848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45992.562479976848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45992.562479976848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45992.562479976848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45992.562479976848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45992.562479976848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45992.562479976848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45992.562479976848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45992.562479976848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45992.562479976848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45992.562479976848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45992.562479976848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45992.562479976848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45992.562479976848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45992.562479976848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45992.562479976848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45992.562479976848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45992.562479976848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45992.562479976848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45992.562479976848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45992.562479976848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45992.562479976848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45992.562479976848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45992.562479976848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45992.562479976848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45992.562479976848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45992.562479976848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45992.562479976848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45992.562479976848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45992.562479976848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45992.562479976848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45992.562479976848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45992.562479976848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45992.562479976848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45992.562479976848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45992.562479976848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45992.562479976848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45992.562479976848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45992.562479976848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45992.562479976848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45992.562479976848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45992.562479976848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45992.562479976848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45992.562479976848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45992.562479976848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45992.562479976848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45992.562479976848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45992.562479976848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45992.562479976848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45992.562479976848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45992.562479976848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45992.562479976848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45992.562479976848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45992.562479976848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45992.562479976848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45992.562479976848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45992.562479976848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45992.562479976848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45992.562479976848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45992.562479976848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45992.562479976848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45992.562479976848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45992.562479976848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45992.562479976848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45992.562479976848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45992.562479976848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45992.562479976848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45992.562479976848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45992.562479976848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45992.562479976848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45992.562479976848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45992.562479976848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45992.562479976848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45992.562479976848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45992.562479976848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45992.562479976848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45992.562479976848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45992.562479976848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45992.562479976848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45992.562479976848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45992.562479976848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45992.562479976848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45992.562479976848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45992.562479976848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45992.562479976848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45992.562479976848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45992.562479976848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45992.562479976848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45992.562479976848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45992.562479976848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45992.562479976848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45992.562479976848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45992.562479976848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45992.562479976848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45992.562479976848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45992.562479976848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45992.562479976848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45992.562479976848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45992.562479976848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45992.562479976848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45992.562479976848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45992.562479976848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45992.562479976848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45992.562479976848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45992.562479976848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45992.562479976848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45992.562479976848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45992.562479976848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45992.562479976848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45992.562479976848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45992.562479976848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45992.562479976848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45992.562479976848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45992.562479976848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45992.562479976848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45992.562479976848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45992.562479976848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45992.562479976848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45992.562479976848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45992.562479976848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45992.562479976848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45992.562479976848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45992.562479976848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45992.562479976848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45992.562479976848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45992.562479976848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45992.562479976848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45992.562479976848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45992.562479976848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45992.562479976848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45992.562479976848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45992.562479976848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45992.562479976848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45992.562479976848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45992.562479976848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45992.562479976848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45992.562479976848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45992.562479976848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45992.562479976848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45992.562479976848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45992.562479976848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45992.562479976848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45992.562479976848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45992.562479976848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45992.562479976848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45992.562479976848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45992.562479976848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45992.562479976848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45992.562479976848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45992.562479976848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45992.562479976848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45992.562479976848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45992.562479976848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45992.562479976848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45992.562479976848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45992.562479976848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45992.562479976848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45992.562479976848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45992.562479976848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45992.562479976848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45992.562479976848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45992.562479976848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45992.562479976848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45992.562479976848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45992.562479976848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45992.562479976848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45992.562479976848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45992.562479976848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45992.562479976848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45992.562479976848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45992.562479976848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45992.562479976848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45992.562479976848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45992.562479976848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45992.562479976848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45992.562479976848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45992.562479976848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45992.562479976848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45992.562479976848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45992.562479976848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45992.562479976848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45992.562479976848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45992.562479976848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45992.562479976848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45992.562479976848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45992.562479976848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45992.562479976848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45992.562479976848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45992.562479976848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45992.562479976848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45992.562479976848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45992.562479976848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45992.562479976848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45992.562479976848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45992.562479976848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45992.562479976848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45992.562479976848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45992.562479976848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45992.562479976848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45992.562479976848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45992.562479976848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45992.562479976848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45992.562479976848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45992.562479976848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45992.562479976848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45992.562479976848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45992.562479976848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45992.562479976848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45992.562479976848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45992.562479976848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45992.562479976848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45992.562479976848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45992.562479976848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45992.562479976848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45992.562479976848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45992.562479976848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45992.562479976848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45992.562479976848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45992.562479976848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45992.562479976848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45992.562479976848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45992.562479976848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45992.562479976848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45992.562479976848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45992.562479976848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45992.562479976848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45992.562479976848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45992.562479976848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45992.562479976848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45992.562479976848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45992.562479976848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45992.562479976848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45992.562479976848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45992.562479976848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45992.562479976848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45992.562479976848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45992.562479976848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45992.562479976848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45992.562479976848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45992.562479976848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45992.562479976848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45992.562479976848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45992.562479976848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45992.562479976848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45992.562479976848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45992.562479976848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45992.562479976848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45992.562479976848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45992.562479976848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45992.562479976848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45992.562479976848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45992.562479976848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45992.562479976848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45992.562479976848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45992.562479976848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45992.562479976848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45992.562479976848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45992.562479976848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45992.562479976848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45992.562479976848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45992.562479976848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45992.562479976848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45992.562479976848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45992.562479976848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45992.562479976848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45992.562479976848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45992.562479976848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45992.562479976848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45992.562479976848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45992.562479976848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45992.562479976848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45992.562479976848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45992.562479976848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45992.562479976848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45992.562479976848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45992.562479976848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45992.562479976848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45992.562479976848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45992.562479976848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45992.562479976848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45992.562479976848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45992.562479976848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45992.562479976848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45992.562479976848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45992.562479976848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45992.562479976848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45992.562479976848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45992.562479976848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45992.562479976848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45992.562479976848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45992.562479976848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45992.562479976848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45992.562479976848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45992.562479976848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45992.562479976848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45992.562479976848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45992.562479976848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45992.562479976848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45992.562479976848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45992.562479976848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289.08176238425222</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4" ca="1" si="0">IFERROR(NOW()-F3,"")</f>
        <v>45992.562479976848</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45992.562479976848</v>
      </c>
      <c r="H4" s="92">
        <v>45992.490497685183</v>
      </c>
      <c r="I4" s="110" t="str">
        <f>IFERROR(VLOOKUP(D4,DB!A:F,6,0),"")</f>
        <v>Generator-SG</v>
      </c>
      <c r="J4" s="110" t="str">
        <f>IFERROR(VLOOKUP(D4,DB!A:G,7,0),"")</f>
        <v>Dead</v>
      </c>
      <c r="K4" s="94" t="s">
        <v>39199</v>
      </c>
      <c r="L4" s="88" t="str">
        <f>IFERROR(VLOOKUP(D4,DB!A:I,9,0),"")</f>
        <v>Latis</v>
      </c>
    </row>
    <row r="5" spans="1:16" ht="15" customHeight="1">
      <c r="A5" s="110" t="s">
        <v>39200</v>
      </c>
      <c r="B5" s="110" t="str">
        <f>IFERROR(VLOOKUP(D5,DB!A:K,11,0),"")</f>
        <v>R4</v>
      </c>
      <c r="C5" s="90">
        <v>1</v>
      </c>
      <c r="D5" s="88" t="s">
        <v>37349</v>
      </c>
      <c r="E5" s="91" t="s">
        <v>39106</v>
      </c>
      <c r="F5" s="92">
        <v>45992.496562499997</v>
      </c>
      <c r="G5" s="93">
        <f t="shared" ca="1" si="0"/>
        <v>6.5917476851609536E-2</v>
      </c>
      <c r="H5" s="92">
        <v>45992.487534722219</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45992.562479976848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45992.562479976848</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45992.562479976848</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45992.562479976848</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45992.562479976848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45992.562479976848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45992.562479976848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45992.562479976848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45992.562479976848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45992.562479976848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45992.562479976848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45992.562479976848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45992.562479976848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45992.562479976848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45992.562479976848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45992.562479976848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45992.562479976848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45992.562479976848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45992.562479976848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45992.562479976848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45992.562479976848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45992.562479976848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45992.562479976848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45992.562479976848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45992.562479976848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45992.562479976848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45992.562479976848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45992.562479976848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45992.562479976848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45992.562479976848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45992.562479976848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45992.562479976848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45992.562479976848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45992.562479976848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45992.562479976848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45992.562479976848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45992.562479976848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45992.562479976848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45992.562479976848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45992.562479976848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45992.562479976848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45992.562479976848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45992.562479976848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45992.562479976848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45992.562479976848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45992.562479976848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45992.562479976848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45992.562479976848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45992.562479976848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45992.562479976848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45992.562479976848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45992.562479976848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45992.562479976848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45992.562479976848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45992.562479976848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45992.562479976848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45992.562479976848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45992.562479976848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45992.562479976848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45992.562479976848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45992.562479976848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45992.562479976848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45992.562479976848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45992.562479976848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45992.562479976848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45992.562479976848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45992.562479976848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45992.562479976848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45992.562479976848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45992.562479976848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45992.562479976848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45992.562479976848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45992.562479976848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45992.562479976848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45992.562479976848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45992.562479976848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45992.562479976848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45992.562479976848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45992.562479976848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45992.562479976848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45992.562479976848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45992.562479976848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45992.562479976848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45992.562479976848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45992.562479976848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45992.562479976848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45992.562479976848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45992.562479976848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45992.562479976848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45992.562479976848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45992.562479976848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45992.562479976848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45992.562479976848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45992.562479976848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45992.562479976848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45992.562479976848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45992.562479976848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45992.562479976848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45992.562479976848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45992.562479976848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45992.562479976848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45992.562479976848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45992.562479976848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45992.562479976848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45992.562479976848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45992.562479976848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45992.562479976848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45992.562479976848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45992.562479976848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45992.562479976848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45992.562479976848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45992.562479976848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45992.562479976848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45992.562479976848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45992.562479976848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45992.562479976848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45992.562479976848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45992.562479976848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45992.562479976848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45992.562479976848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45992.562479976848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45992.562479976848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45992.562479976848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45992.562479976848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45992.562479976848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45992.562479976848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45992.562479976848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45992.562479976848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45992.562479976848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45992.562479976848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45992.562479976848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45992.562479976848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45992.562479976848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45992.562479976848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45992.562479976848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45992.562479976848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45992.562479976848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45992.562479976848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45992.562479976848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45992.562479976848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45992.562479976848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45992.562479976848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45992.562479976848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45992.562479976848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45992.562479976848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45992.562479976848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45992.562479976848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45992.562479976848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45992.562479976848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45992.562479976848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45992.562479976848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45992.562479976848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45992.562479976848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45992.562479976848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45992.562479976848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45992.562479976848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45992.562479976848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45992.562479976848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45992.562479976848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45992.562479976848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45992.562479976848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45992.562479976848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45992.562479976848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45992.562479976848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45992.562479976848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45992.562479976848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45992.562479976848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45992.562479976848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45992.562479976848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45992.562479976848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45992.562479976848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45992.562479976848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45992.562479976848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45992.562479976848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45992.562479976848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45992.562479976848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45992.562479976848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45992.562479976848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45992.562479976848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45992.562479976848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45992.562479976848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45992.562479976848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45992.562479976848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45992.562479976848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45992.562479976848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45992.562479976848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45992.562479976848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45992.562479976848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45992.562479976848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45992.562479976848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45992.562479976848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45992.562479976848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45992.562479976848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45992.562479976848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45992.562479976848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45992.562479976848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45992.562479976848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45992.562479976848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45992.562479976848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45992.562479976848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45992.562479976848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45992.562479976848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45992.562479976848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45992.562479976848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45992.562479976848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45992.562479976848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45992.562479976848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45992.562479976848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45992.562479976848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45992.562479976848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45992.562479976848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45992.562479976848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45992.562479976848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45992.562479976848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45992.562479976848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45992.562479976848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45992.562479976848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45992.562479976848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45992.562479976848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45992.562479976848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45992.562479976848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45992.562479976848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45992.562479976848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45992.562479976848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45992.562479976848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45992.562479976848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45992.562479976848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45992.562479976848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45992.562479976848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45992.562479976848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45992.562479976848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45992.562479976848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45992.562479976848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45992.562479976848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45992.562479976848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45992.562479976848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45992.562479976848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45992.562479976848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45992.562479976848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45992.562479976848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45992.562479976848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45992.562479976848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45992.562479976848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45992.562479976848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45992.562479976848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45992.562479976848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45992.562479976848</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100.7304197916601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66.373602662031772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43.901368865736003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11.189181365734839</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38505</v>
      </c>
      <c r="E6" s="37" t="s">
        <v>39106</v>
      </c>
      <c r="F6" s="38">
        <v>45992.537719907406</v>
      </c>
      <c r="G6" s="105">
        <f ca="1">IFERROR(NOW()-F6,"")</f>
        <v>2.4760069441981614E-2</v>
      </c>
      <c r="H6" s="38">
        <v>45992.531805555554</v>
      </c>
      <c r="I6" s="37" t="str">
        <f>IFERROR(VLOOKUP(D6,DB!A:F,6,0),"")</f>
        <v>SCECO</v>
      </c>
      <c r="J6" s="37" t="str">
        <f>IFERROR(VLOOKUP(D6,DB!A:G,7,0),"")</f>
        <v>Good</v>
      </c>
      <c r="K6" s="37" t="s">
        <v>39211</v>
      </c>
      <c r="L6" s="37" t="str">
        <f>IFERROR(VLOOKUP(D6,DB!A:I,9,0),"")</f>
        <v>Latis</v>
      </c>
    </row>
    <row r="7" spans="1:13">
      <c r="A7" s="37"/>
      <c r="B7" s="37" t="str">
        <f>IFERROR(VLOOKUP(D7,DB!A:K,11,0),"")</f>
        <v/>
      </c>
      <c r="C7" s="37"/>
      <c r="D7" s="154"/>
      <c r="E7" s="37"/>
      <c r="F7" s="38"/>
      <c r="G7" s="105">
        <f ca="1">IFERROR(NOW()-F7,"")</f>
        <v>45992.562479976848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45992.562479976848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45992.562479976848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45992.562479976848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45992.562479976848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45992.562479976848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45992.562479976848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45992.562479976848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45992.562479976848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45992.562479976848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45992.562479976848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45992.562479976848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45992.562479976848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45992.562479976848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45992.562479976848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45992.562479976848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45992.562479976848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45992.562479976848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45992.562479976848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45992.562479976848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45992.562479976848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45992.562479976848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45992.562479976848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45992.562479976848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45992.562479976848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45992.562479976848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45992.562479976848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45992.562479976848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45992.562479976848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45992.562479976848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45992.562479976848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45992.562479976848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45992.562479976848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45992.562479976848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45992.562479976848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45992.562479976848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45992.562479976848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45992.562479976848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45992.562479976848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45992.562479976848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45992.562479976848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45992.562479976848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45992.562479976848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45992.562479976848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45992.562479976848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45992.562479976848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45992.562479976848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45992.562479976848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45992.562479976848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45992.562479976848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45992.562479976848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45992.562479976848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45992.562479976848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45992.562479976848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45992.562479976848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45992.562479976848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45992.562479976848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45992.562479976848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45992.562479976848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45992.562479976848</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45992.562479976848</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45992.562479976848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45992.562479976848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45992.562479976848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45992.562479976848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45992.562479976848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45992.562479976848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45992.562479976848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45992.562479976848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45992.562479976848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45992.562479976848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45992.562479976848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45992.562479976848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45992.562479976848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45992.562479976848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45992.562479976848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45992.562479976848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45992.562479976848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45992.562479976848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45992.562479976848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45992.562479976848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45992.562479976848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45992.562479976848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45992.562479976848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45992.562479976848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45992.562479976848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45992.562479976848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45992.562479976848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45992.562479976848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45992.562479976848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45992.562479976848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45992.562479976848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45992.562479976848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45992.562479976848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45992.562479976848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45992.562479976848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45992.562479976848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45992.562479976848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45992.562479976848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45992.562479976848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45992.562479976848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45992.562479976848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45992.562479976848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45992.562479976848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45992.562479976848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45992.562479976848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45992.562479976848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45992.562479976848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45992.562479976848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45992.562479976848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45992.562479976848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45992.562479976848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45992.562479976848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45992.562479976848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45992.562479976848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45992.562479976848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45992.562479976848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45992.562479976848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45992.562479976848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45992.562479976848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45992.562479976848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45992.562479976848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45992.562479976848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45992.562479976848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45992.562479976848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45992.562479976848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45992.562479976848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45992.562479976848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45992.562479976848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45992.562479976848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45992.562479976848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45992.562479976848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45992.562479976848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45992.562479976848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45992.562479976848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45992.562479976848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45992.562479976848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45992.562479976848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45992.562479976848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45992.562479976848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45992.562479976848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45992.562479976848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45992.562479976848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45992.562479976848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45992.562479976848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45992.562479976848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45992.562479976848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45992.562479976848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45992.562479976848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45992.562479976848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45992.562479976848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45992.562479976848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45992.562479976848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45992.562479976848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45992.562479976848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45992.562479976848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45992.562479976848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45992.562479976848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45992.562479976848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45992.562479976848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45992.562479976848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45992.562479976848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45992.562479976848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45992.562479976848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45992.562479976848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45992.562479976848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45992.562479976848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45992.562479976848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45992.562479976848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45992.562479976848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45992.562479976848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45992.562479976848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45992.562479976848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45992.562479976848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45992.562479976848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45992.562479976848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45992.562479976848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45992.562479976848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45992.562479976848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45992.562479976848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45992.562479976848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45992.562479976848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45992.562479976848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45992.562479976848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45992.562479976848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45992.562479976848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45992.562479976848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45992.562479976848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45992.562479976848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45992.562479976848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45992.562479976848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45992.562479976848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45992.562479976848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45992.562479976848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45992.562479976848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45992.562479976848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45992.562479976848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45992.562479976848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45992.562479976848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45992.562479976848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45992.562479976848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45992.562479976848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45992.562479976848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45992.562479976848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45992.562479976848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45992.562479976848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45992.562479976848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45992.562479976848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45992.562479976848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45992.562479976848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45992.562479976848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45992.562479976848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45992.562479976848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45992.562479976848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45992.562479976848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45992.562479976848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45992.562479976848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45992.562479976848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45992.562479976848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45992.562479976848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45992.562479976848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45992.562479976848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45992.562479976848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45992.562479976848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45992.562479976848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45992.562479976848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45992.562479976848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45992.562479976848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45992.562479976848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45992.562479976848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45992.562479976848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45992.562479976848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45992.562479976848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45992.562479976848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45992.562479976848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45992.562479976848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45992.562479976848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45992.562479976848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45992.562479976848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45992.562479976848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45992.562479976848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45992.562479976848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45992.562479976848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45992.562479976848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45992.562479976848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45992.562479976848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45992.562479976848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45992.562479976848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45992.562479976848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45992.562479976848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45992.562479976848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45992.562479976848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45992.562479976848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45992.562479976848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45992.562479976848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45992.562479976848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45992.562479976848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45992.562479976848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45992.562479976848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45992.562479976848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45992.562479976848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45992.562479976848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45992.562479976848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45992.562479976848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45992.562479976848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45992.562479976848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45992.562479976848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45992.562479976848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45992.562479976848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45992.562479976848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45992.562479976848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45992.562479976848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45992.562479976848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45992.562479976848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45992.562479976848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45992.562479976848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45992.562479976848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45992.562479976848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45992.562479976848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45992.562479976848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45992.562479976848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45992.562479976848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45992.562479976848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45992.562479976848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45992.562479976848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45992.562479976848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45992.562479976848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45992.562479976848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45992.562479976848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45992.562479976848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45992.562479976848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45992.562479976848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45992.562479976848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45992.562479976848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45992.562479976848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45992.562479976848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45992.562479976848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45992.562479976848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45992.562479976848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45992.562479976848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45992.562479976848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45992.562479976848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45992.562479976848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45992.562479976848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45992.562479976848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45992.562479976848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45992.562479976848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45992.562479976848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45992.562479976848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45992.562479976848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45992.562479976848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45992.562479976848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45992.562479976848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45992.562479976848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45992.562479976848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45992.562479976848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45992.562479976848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45992.562479976848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45992.562479976848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45992.562479976848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45992.562479976848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45992.562479976848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45992.562479976848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45992.562479976848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45992.562479976848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45992.562479976848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45992.562479976848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45992.562479976848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45992.562479976848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45992.562479976848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45992.562479976848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45992.562479976848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45992.562479976848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45992.562479976848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45992.562479976848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45992.562479976848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45992.562479976848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45992.562479976848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45992.562479976848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45992.562479976848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45992.562479976848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45992.562479976848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45992.562479976848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45992.562479976848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45992.562479976848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45992.562479976848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45992.562479976848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45992.562479976848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45992.562479976848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45992.562479976848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45992.562479976848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45992.562479976848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45992.562479976848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45992.562479976848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45992.562479976848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45992.562479976848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45992.562479976848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45992.562479976848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45992.562479976848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45992.562479976848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45992.562479976848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45992.562479976848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45992.562479976848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45992.562479976848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45992.562479976848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45992.562479976848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45992.562479976848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45992.562479976848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45992.562479976848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45992.562479976848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45992.562479976848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45992.562479976848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45992.562479976848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45992.562479976848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45992.562479976848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45992.562479976848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45992.562479976848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45992.562479976848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45992.562479976848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45992.562479976848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45992.562479976848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45992.562479976848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45992.562479976848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45992.562479976848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45992.562479976848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45992.562479976848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45992.562479976848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45992.562479976848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45992.562479976848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45992.562479976848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45992.562479976848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45992.562479976848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45992.562479976848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45992.562479976848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45992.562479976848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45992.562479976848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45992.562479976848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45992.562479976848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45992.562479976848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45992.562479976848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45992.562479976848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45992.562479976848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45992.562479976848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45992.562479976848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45992.562479976848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45992.562479976848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45992.562479976848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45992.562479976848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45992.562479976848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45992.562479976848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45992.562479976848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45992.562479976848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45992.562479976848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45992.562479976848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45992.562479976848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45992.562479976848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45992.562479976848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45992.562479976848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45992.562479976848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45992.562479976848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45992.562479976848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45992.562479976848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45992.562479976848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45992.562479976848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45992.562479976848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45992.562479976848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45992.562479976848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45992.562479976848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45992.562479976848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45992.562479976848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45992.562479976848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45992.562479976848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45992.562479976848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45992.562479976848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45992.562479976848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45992.562479976848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45992.562479976848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45992.562479976848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45992.562479976848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45992.562479976848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45992.562479976848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45992.562479976848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45992.562479976848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45992.562479976848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45992.562479976848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45992.562479976848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45992.562479976848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45992.562479976848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45992.562479976848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45992.562479976848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45992.562479976848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45992.562479976848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45992.562479976848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45992.562479976848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45992.562479976848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45992.562479976848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45992.562479976848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45992.562479976848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45992.562479976848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45992.562479976848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45992.562479976848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45992.562479976848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45992.562479976848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45992.562479976848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45992.562479976848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45992.562479976848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45992.562479976848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45992.562479976848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45992.562479976848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45992.562479976848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45992.562479976848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45992.562479976848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45992.562479976848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45992.562479976848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45992.562479976848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45992.562479976848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45992.562479976848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45992.562479976848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45992.562479976848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45992.562479976848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45992.562479976848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45992.562479976848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45992.562479976848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45992.562479976848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45992.562479976848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45992.562479976848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45992.562479976848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45992.562479976848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45992.562479976848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45992.562479976848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45992.562479976848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45992.562479976848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45992.562479976848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45992.562479976848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45992.562479976848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45992.562479976848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45992.562479976848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45992.562479976848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45992.562479976848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45992.562479976848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45992.562479976848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45992.562479976848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45992.562479976848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45992.562479976848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45992.562479976848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45992.562479976848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45992.562479976848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45992.562479976848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45992.562479976848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45992.562479976848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45992.562479976848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45992.562479976848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45992.562479976848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45992.562479976848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45992.562479976848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45992.562479976848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45992.562479976848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45992.562479976848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45992.562479976848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45992.562479976848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45992.562479976848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45992.562479976848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45992.562479976848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45992.562479976848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45992.562479976848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45992.562479976848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45992.562479976848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