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25" documentId="120_S{2AC9BD13-BADA-5192-A53E-5A8FF88502F6}" xr6:coauthVersionLast="47" xr6:coauthVersionMax="47" xr10:uidLastSave="{CB56829C-AE5C-43A6-A0B2-19DD69577AFD}"/>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<sst xmlns="http://schemas.openxmlformats.org/spreadsheetml/2006/main" count="180279" uniqueCount="39126">
  <si>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</si>
  <si>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</si>
  <si>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</si>
  <si>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</si>
  <si>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</si>
  <si>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</si>
  <si>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</si>
  <si>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</si>
  <si>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</si>
  <si>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</si>
  <si>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</si>
  <si>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</si>
  <si>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</si>
  <si>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</si>
  <si>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</si>
  <si>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</si>
  <si>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</si>
  <si>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</si>
  <si>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</si>
  <si>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</si>
  <si>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</si>
  <si>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</si>
  <si>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</si>
  <si>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</si>
  <si>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</si>
  <si>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</si>
  <si>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</si>
  <si>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</si>
  <si>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</si>
  <si>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</si>
  <si>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</si>
  <si>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</si>
  <si>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</si>
  <si>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</si>
  <si>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</si>
  <si>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</si>
  <si>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</si>
  <si>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</si>
  <si>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</si>
  <si>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</si>
  <si>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</si>
  <si>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</si>
  <si>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</si>
  <si>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</si>
  <si>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</si>
  <si>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</si>
  <si>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</si>
  <si>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</si>
  <si>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</si>
  <si>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</si>
  <si>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</si>
  <si>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</si>
  <si>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</si>
  <si>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</si>
  <si>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</si>
  <si>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</si>
  <si>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</si>
  <si>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</si>
  <si>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</si>
  <si>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</si>
  <si>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</si>
  <si>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</si>
  <si>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</si>
  <si>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</si>
  <si>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</si>
  <si>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</si>
  <si>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</si>
  <si>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</si>
  <si>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</si>
  <si>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</si>
  <si>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</si>
  <si>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</si>
  <si>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</si>
  <si>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</si>
  <si>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</si>
  <si>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</si>
  <si>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</si>
  <si>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</si>
  <si>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</si>
  <si>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</si>
  <si>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</si>
  <si>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</si>
  <si>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</si>
  <si>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</si>
  <si>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</si>
  <si>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</si>
  <si>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</si>
  <si>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</si>
  <si>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</si>
  <si>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</si>
  <si>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</si>
  <si>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</si>
  <si>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</si>
  <si>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</si>
  <si>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</si>
  <si>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</si>
  <si>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</si>
  <si>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</si>
  <si>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</si>
  <si>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</si>
  <si>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</si>
  <si>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</si>
  <si>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</si>
  <si>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</si>
  <si>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</si>
  <si>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</si>
  <si>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</si>
  <si>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</si>
  <si>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</si>
  <si>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</si>
  <si>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</si>
  <si>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</si>
  <si>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</si>
  <si>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</si>
  <si>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</si>
  <si>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</si>
  <si>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</si>
  <si>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</si>
  <si>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</si>
  <si>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</si>
  <si>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</si>
  <si>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</si>
  <si>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</si>
  <si>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</si>
  <si>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</si>
  <si>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</si>
  <si>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</si>
  <si>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</si>
  <si>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</si>
  <si>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</si>
  <si>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</si>
  <si>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</si>
  <si>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</si>
  <si>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</si>
  <si>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</si>
  <si>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</si>
  <si>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</si>
  <si>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</si>
  <si>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</si>
  <si>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</si>
  <si>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</si>
  <si>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</si>
  <si>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</si>
  <si>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</si>
  <si>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</si>
  <si>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</si>
  <si>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</si>
  <si>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</si>
  <si>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</si>
  <si>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</si>
  <si>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</si>
  <si>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</si>
  <si>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</si>
  <si>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</si>
  <si>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</si>
  <si>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</si>
  <si>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</si>
  <si>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</si>
  <si>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</si>
  <si>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</si>
  <si>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</si>
  <si>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</si>
  <si>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</si>
  <si>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</si>
  <si>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</si>
  <si>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</si>
  <si>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</si>
  <si>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</si>
  <si>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</si>
  <si>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</si>
  <si>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</si>
  <si>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</si>
  <si>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</si>
  <si>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</si>
  <si>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</si>
  <si>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</si>
  <si>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</si>
  <si>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</si>
  <si>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</si>
  <si>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</si>
  <si>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</si>
  <si>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</si>
  <si>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</si>
  <si>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</si>
  <si>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</si>
  <si>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</si>
  <si>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</si>
  <si>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</si>
  <si>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</si>
  <si>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</si>
  <si>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</si>
  <si>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</si>
  <si>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</si>
  <si>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</si>
  <si>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</si>
  <si>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</si>
  <si>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</si>
  <si>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</si>
  <si>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</si>
  <si>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</si>
  <si>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</si>
  <si>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</si>
  <si>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</si>
  <si>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</si>
  <si>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</si>
  <si>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</si>
  <si>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</si>
  <si>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</si>
  <si>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</si>
  <si>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</si>
  <si>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</si>
  <si>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</si>
  <si>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</si>
  <si>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</si>
  <si>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</si>
  <si>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</si>
  <si>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</si>
  <si>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</si>
  <si>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</si>
  <si>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</si>
  <si>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</si>
  <si>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</si>
  <si>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</si>
  <si>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</si>
  <si>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</si>
  <si>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</si>
  <si>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</si>
  <si>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</si>
  <si>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</si>
  <si>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</si>
  <si>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</si>
  <si>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</si>
  <si>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</si>
  <si>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</si>
  <si>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</si>
  <si>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</si>
  <si>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</si>
  <si>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</si>
  <si>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</si>
  <si>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</si>
  <si>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</si>
  <si>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</si>
  <si>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</si>
  <si>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</si>
  <si>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</si>
  <si>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</si>
  <si>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</si>
  <si>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</si>
  <si>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</si>
  <si>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</si>
  <si>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</si>
  <si>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</si>
  <si>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</si>
  <si>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</si>
  <si>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</si>
  <si>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</si>
  <si>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</si>
  <si>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</si>
  <si>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</si>
  <si>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</si>
  <si>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</si>
  <si>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</si>
  <si>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</si>
  <si>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</si>
  <si>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</si>
  <si>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</si>
  <si>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</si>
  <si>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</si>
  <si>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</si>
  <si>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</si>
  <si>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</si>
  <si>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</si>
  <si>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</si>
  <si>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</si>
  <si>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</si>
  <si>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</si>
  <si>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</si>
  <si>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</si>
  <si>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</si>
  <si>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</si>
  <si>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</si>
  <si>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</si>
  <si>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</si>
  <si>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</si>
  <si>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</si>
  <si>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</si>
  <si>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</si>
  <si>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</si>
  <si>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</si>
  <si>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</si>
  <si>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</si>
  <si>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</si>
  <si>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</si>
  <si>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</si>
  <si>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</si>
  <si>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</si>
  <si>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</si>
  <si>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</si>
  <si>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</si>
  <si>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</si>
  <si>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</si>
  <si>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</si>
  <si>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</si>
  <si>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</si>
  <si>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</si>
  <si>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</si>
  <si>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</si>
  <si>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</si>
  <si>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</si>
  <si>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</si>
  <si>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</si>
  <si>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</si>
  <si>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</si>
  <si>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</si>
  <si>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</si>
  <si>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</si>
  <si>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</si>
  <si>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</si>
  <si>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</si>
  <si>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</si>
  <si>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</si>
  <si>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</si>
  <si>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</si>
  <si>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</si>
  <si>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</si>
  <si>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</si>
  <si>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</si>
  <si>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</si>
  <si>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</si>
  <si>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</si>
  <si>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</si>
  <si>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</si>
  <si>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</si>
  <si>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</si>
  <si>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</si>
  <si>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</si>
  <si>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</si>
  <si>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</si>
  <si>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</si>
  <si>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</si>
  <si>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</si>
  <si>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</si>
  <si>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</si>
  <si>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</si>
  <si>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</si>
  <si>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</si>
  <si>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</si>
  <si>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</si>
  <si>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</si>
  <si>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</si>
  <si>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</si>
  <si>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</si>
  <si>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</si>
  <si>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</si>
  <si>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</si>
  <si>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</si>
  <si>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</si>
  <si>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</si>
  <si>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</si>
  <si>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</si>
  <si>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</si>
  <si>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</si>
  <si>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</si>
  <si>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</si>
  <si>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</si>
  <si>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</si>
  <si>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</si>
  <si>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</si>
  <si>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</si>
  <si>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</si>
  <si>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</si>
  <si>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</si>
  <si>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</si>
  <si>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</si>
  <si>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</si>
  <si>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</si>
  <si>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</si>
  <si>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</si>
  <si>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</si>
  <si>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</si>
  <si>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</si>
  <si>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</si>
  <si>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</si>
  <si>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</si>
  <si>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</si>
  <si>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</si>
  <si>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</si>
  <si>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</si>
  <si>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</si>
  <si>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</si>
  <si>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</si>
  <si>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</si>
  <si>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</si>
  <si>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</si>
  <si>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</si>
  <si>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</si>
  <si>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</si>
  <si>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</si>
  <si>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</si>
  <si>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</si>
  <si>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</si>
  <si>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</si>
  <si>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</si>
  <si>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</si>
  <si>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</si>
  <si>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</si>
  <si>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</si>
  <si>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</si>
  <si>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</si>
  <si>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</si>
  <si>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</si>
  <si>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</si>
  <si>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</si>
  <si>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</si>
  <si>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</si>
  <si>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</si>
  <si>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</si>
  <si>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</si>
  <si>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</si>
  <si>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</si>
  <si>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</si>
  <si>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</si>
  <si>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</si>
  <si>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</si>
  <si>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</si>
  <si>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</si>
  <si>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</si>
  <si>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</si>
  <si>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</si>
  <si>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</si>
  <si>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</si>
  <si>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</si>
  <si>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</si>
  <si>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</si>
  <si>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</si>
  <si>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</si>
  <si>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</si>
  <si>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</si>
  <si>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</si>
  <si>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</si>
  <si>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</si>
  <si>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</si>
  <si>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</si>
  <si>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</si>
  <si>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</si>
  <si>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</si>
  <si>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</si>
  <si>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</si>
  <si>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</si>
  <si>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</si>
  <si>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</si>
  <si>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</si>
  <si>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</si>
  <si>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</si>
  <si>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</si>
  <si>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</si>
  <si>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</si>
  <si>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</si>
  <si>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</si>
  <si>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</si>
  <si>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</si>
  <si>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</si>
  <si>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</si>
  <si>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</si>
  <si>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</si>
  <si>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</si>
  <si>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</si>
  <si>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</si>
  <si>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</si>
  <si>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</si>
  <si>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</si>
  <si>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</si>
  <si>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</si>
  <si>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</si>
  <si>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</si>
  <si>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</si>
  <si>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</si>
  <si>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</si>
  <si>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</si>
  <si>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</si>
  <si>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</si>
  <si>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</si>
  <si>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</si>
  <si>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</si>
  <si>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</si>
  <si>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</si>
  <si>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</si>
  <si>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</si>
  <si>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</si>
  <si>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</si>
  <si>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</si>
  <si>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</si>
  <si>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</si>
  <si>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</si>
  <si>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</si>
  <si>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</si>
  <si>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</si>
  <si>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</si>
  <si>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</si>
  <si>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</si>
  <si>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</si>
  <si>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</si>
  <si>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</si>
  <si>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</si>
  <si>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</si>
  <si>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</si>
  <si>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</si>
  <si>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</si>
  <si>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</si>
  <si>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</si>
  <si>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</si>
  <si>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</si>
  <si>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</si>
  <si>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</si>
  <si>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</si>
  <si>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</si>
  <si>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</si>
  <si>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</si>
  <si>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</si>
  <si>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</si>
  <si>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</si>
  <si>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</si>
  <si>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</si>
  <si>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</si>
  <si>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</si>
  <si>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</si>
  <si>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</si>
  <si>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</si>
  <si>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</si>
  <si>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</si>
  <si>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</si>
  <si>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</si>
  <si>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</si>
  <si>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</si>
  <si>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</si>
  <si>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</si>
  <si>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</si>
  <si>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</si>
  <si>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</si>
  <si>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</si>
  <si>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</si>
  <si>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</si>
  <si>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</si>
  <si>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</si>
  <si>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</si>
  <si>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</si>
  <si>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</si>
  <si>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</si>
  <si>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</si>
  <si>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</si>
  <si>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</si>
  <si>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</si>
  <si>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</si>
  <si>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</si>
  <si>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</si>
  <si>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</si>
  <si>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</si>
  <si>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</si>
  <si>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</si>
  <si>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</si>
  <si>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</si>
  <si>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</si>
  <si>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</si>
  <si>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</si>
  <si>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</si>
  <si>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</si>
  <si>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</si>
  <si>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</si>
  <si>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</si>
  <si>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</si>
  <si>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</si>
  <si>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</si>
  <si>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</si>
  <si>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</si>
  <si>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</si>
  <si>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</si>
  <si>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</si>
  <si>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</si>
  <si>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</si>
  <si>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</si>
  <si>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</si>
  <si>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</si>
  <si>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</si>
  <si>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</si>
  <si>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</si>
  <si>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</si>
  <si>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</si>
  <si>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</si>
  <si>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</si>
  <si>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</si>
  <si>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</si>
  <si>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</si>
  <si>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</si>
  <si>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</si>
  <si>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</si>
  <si>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</si>
  <si>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</si>
  <si>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</si>
  <si>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</si>
  <si>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</si>
  <si>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</si>
  <si>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</si>
  <si>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</si>
  <si>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</si>
  <si>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</si>
  <si>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</si>
  <si>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</si>
  <si>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</si>
  <si>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</si>
  <si>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</si>
  <si>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</si>
  <si>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</si>
  <si>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</si>
  <si>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</si>
  <si>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</si>
  <si>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</si>
  <si>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</si>
  <si>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</si>
  <si>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</si>
  <si>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</si>
  <si>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</si>
  <si>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</si>
  <si>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</si>
  <si>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</si>
  <si>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</si>
  <si>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</si>
  <si>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</si>
  <si>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</si>
  <si>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</si>
  <si>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</si>
  <si>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</si>
  <si>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</si>
  <si>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</si>
  <si>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</si>
  <si>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</si>
  <si>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</si>
  <si>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</si>
  <si>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</si>
  <si>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</si>
  <si>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</si>
  <si>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</si>
  <si>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</si>
  <si>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</si>
  <si>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</si>
  <si>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</si>
  <si>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</si>
  <si>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</si>
  <si>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</si>
  <si>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</si>
  <si>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</si>
  <si>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</si>
  <si>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</si>
  <si>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</si>
  <si>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</si>
  <si>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</si>
  <si>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</si>
  <si>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</si>
  <si>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</si>
  <si>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</si>
  <si>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</si>
  <si>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</si>
  <si>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</si>
  <si>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</si>
  <si>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</si>
  <si>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</si>
  <si>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</si>
  <si>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</si>
  <si>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</si>
  <si>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</si>
  <si>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</si>
  <si>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</si>
  <si>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</si>
  <si>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</si>
  <si>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</si>
  <si>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</si>
  <si>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</si>
  <si>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</si>
  <si>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</si>
  <si>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</si>
  <si>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</si>
  <si>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</si>
  <si>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</si>
  <si>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</si>
  <si>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</si>
  <si>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</si>
  <si>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</si>
  <si>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</si>
  <si>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</si>
  <si>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</si>
  <si>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</si>
  <si>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</si>
  <si>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</si>
  <si>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</si>
  <si>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</si>
  <si>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</si>
  <si>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</si>
  <si>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</si>
  <si>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</si>
  <si>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</si>
  <si>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</si>
  <si>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</si>
  <si>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</si>
  <si>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</si>
  <si>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</si>
  <si>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</si>
  <si>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</si>
  <si>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</si>
  <si>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</si>
  <si>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</si>
  <si>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</si>
  <si>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</si>
  <si>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</si>
  <si>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</si>
  <si>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</si>
  <si>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</si>
  <si>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</si>
  <si>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</si>
  <si>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</si>
  <si>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</si>
  <si>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</si>
  <si>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</si>
  <si>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</si>
  <si>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</si>
  <si>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</si>
  <si>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</si>
  <si>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</si>
  <si>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</si>
  <si>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</si>
  <si>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</si>
  <si>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</si>
  <si>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</si>
  <si>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</si>
  <si>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</si>
  <si>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</si>
  <si>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</si>
  <si>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</si>
  <si>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</si>
  <si>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</si>
  <si>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</si>
  <si>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</si>
  <si>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</si>
  <si>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</si>
  <si>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</si>
  <si>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</si>
  <si>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</si>
  <si>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</si>
  <si>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</si>
  <si>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</si>
  <si>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</si>
  <si>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</si>
  <si>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</si>
  <si>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</si>
  <si>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</si>
  <si>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</si>
  <si>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</si>
  <si>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</si>
  <si>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</si>
  <si>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</si>
  <si>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</si>
  <si>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</si>
  <si>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</si>
  <si>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</si>
  <si>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</si>
  <si>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</si>
  <si>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</si>
  <si>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</si>
  <si>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</si>
  <si>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</si>
  <si>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</si>
  <si>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</si>
  <si>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</si>
  <si>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</si>
  <si>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</si>
  <si>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</si>
  <si>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</si>
  <si>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</si>
  <si>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</si>
  <si>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</si>
  <si>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</si>
  <si>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</si>
  <si>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</si>
  <si>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</si>
  <si>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</si>
  <si>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</si>
  <si>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</si>
  <si>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</si>
  <si>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</si>
  <si>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</si>
  <si>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</si>
  <si>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</si>
  <si>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</si>
  <si>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</si>
  <si>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</si>
  <si>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</si>
  <si>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</si>
  <si>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</si>
  <si>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</si>
  <si>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</si>
  <si>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</si>
  <si>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</si>
  <si>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</si>
  <si>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</si>
  <si>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</si>
  <si>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</si>
  <si>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</si>
  <si>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</si>
  <si>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</si>
  <si>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</si>
  <si>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</si>
  <si>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</si>
  <si>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</si>
  <si>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</si>
  <si>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</si>
  <si>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</si>
  <si>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</si>
  <si>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</si>
  <si>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</si>
  <si>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</si>
  <si>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</si>
  <si>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</si>
  <si>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</si>
  <si>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</si>
  <si>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</si>
  <si>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</si>
  <si>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</si>
  <si>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</si>
  <si>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</si>
  <si>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</si>
  <si>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</si>
  <si>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</si>
  <si>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</si>
  <si>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</si>
  <si>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</si>
  <si>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</si>
  <si>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</si>
  <si>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</si>
  <si>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</si>
  <si>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</si>
  <si>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</si>
  <si>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</si>
  <si>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</si>
  <si>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</si>
  <si>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</si>
  <si>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</si>
  <si>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</si>
  <si>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</si>
  <si>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</si>
  <si>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</si>
  <si>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</si>
  <si>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</si>
  <si>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</si>
  <si>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</si>
  <si>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</si>
  <si>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</si>
  <si>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</si>
  <si>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</si>
  <si>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</si>
  <si>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</si>
  <si>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</si>
  <si>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</si>
  <si>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</si>
  <si>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</si>
  <si>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</si>
  <si>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</si>
  <si>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</si>
  <si>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</si>
  <si>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</si>
  <si>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</si>
  <si>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</si>
  <si>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</si>
  <si>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</si>
  <si>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</si>
  <si>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</si>
  <si>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</si>
  <si>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</si>
  <si>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</si>
  <si>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</si>
  <si>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</si>
  <si>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</si>
  <si>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</si>
  <si>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</si>
  <si>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</si>
  <si>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</si>
  <si>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</si>
  <si>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</si>
  <si>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</si>
  <si>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</si>
  <si>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</si>
  <si>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</si>
  <si>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</si>
  <si>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</si>
  <si>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</si>
  <si>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</si>
  <si>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</si>
  <si>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</si>
  <si>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</si>
  <si>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</si>
  <si>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</si>
  <si>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</si>
  <si>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</si>
  <si>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</si>
  <si>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</si>
  <si>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</si>
  <si>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</si>
  <si>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</si>
  <si>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</si>
  <si>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</si>
  <si>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</si>
  <si>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</si>
  <si>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</si>
  <si>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</si>
  <si>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</si>
  <si>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</si>
  <si>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</si>
  <si>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</si>
  <si>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</si>
  <si>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</si>
  <si>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</si>
  <si>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</si>
  <si>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</si>
  <si>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</si>
  <si>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</si>
  <si>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</si>
  <si>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</si>
  <si>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</si>
  <si>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</si>
  <si>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</si>
  <si>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</si>
  <si>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</si>
  <si>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</si>
  <si>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</si>
  <si>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</si>
  <si>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</si>
  <si>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</si>
  <si>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</si>
  <si>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</si>
  <si>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</si>
  <si>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</si>
  <si>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</si>
  <si>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</si>
  <si>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</si>
  <si>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</si>
  <si>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</si>
  <si>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</si>
  <si>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</si>
  <si>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</si>
  <si>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</si>
  <si>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</si>
  <si>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</si>
  <si>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</si>
  <si>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</si>
  <si>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</si>
  <si>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</si>
  <si>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</si>
  <si>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</si>
  <si>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</si>
  <si>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</si>
  <si>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</si>
  <si>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</si>
  <si>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</si>
  <si>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</si>
  <si>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</si>
  <si>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</si>
  <si>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</si>
  <si>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</si>
  <si>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</si>
  <si>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</si>
  <si>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</si>
  <si>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</si>
  <si>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</si>
  <si>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</si>
  <si>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</si>
  <si>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</si>
  <si>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</si>
  <si>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</si>
  <si>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</si>
  <si>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</si>
  <si>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</si>
  <si>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</si>
  <si>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</si>
  <si>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</si>
  <si>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</si>
  <si>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</si>
  <si>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</si>
  <si>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</si>
  <si>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</si>
  <si>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</si>
  <si>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</si>
  <si>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</si>
  <si>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</si>
  <si>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</si>
  <si>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</si>
  <si>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</si>
  <si>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</si>
  <si>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</si>
  <si>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</si>
  <si>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</si>
  <si>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</si>
  <si>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</si>
  <si>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</si>
  <si>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</si>
  <si>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</si>
  <si>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</si>
  <si>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</si>
  <si>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</si>
  <si>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</si>
  <si>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</si>
  <si>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</si>
  <si>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</si>
  <si>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</si>
  <si>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</si>
  <si>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</si>
  <si>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</si>
  <si>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</si>
  <si>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</si>
  <si>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</si>
  <si>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</si>
  <si>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</si>
  <si>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</si>
  <si>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</si>
  <si>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</si>
  <si>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</si>
  <si>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</si>
  <si>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</si>
  <si>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</si>
  <si>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</si>
  <si>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</si>
  <si>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</si>
  <si>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</si>
  <si>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</si>
  <si>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</si>
  <si>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</si>
  <si>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</si>
  <si>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</si>
  <si>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</si>
  <si>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</si>
  <si>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</si>
  <si>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</si>
  <si>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</si>
  <si>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</si>
  <si>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</si>
  <si>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</si>
  <si>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</si>
  <si>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</si>
  <si>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</si>
  <si>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</si>
  <si>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</si>
  <si>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</si>
  <si>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</si>
  <si>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</si>
  <si>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</si>
  <si>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</si>
  <si>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</si>
  <si>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</si>
  <si>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</si>
  <si>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</si>
  <si>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</si>
  <si>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</si>
  <si>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</si>
  <si>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</si>
  <si>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</si>
  <si>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</si>
  <si>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</si>
  <si>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</si>
  <si>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</si>
  <si>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</si>
  <si>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</si>
  <si>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</si>
  <si>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</si>
  <si>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</si>
  <si>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</si>
  <si>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</si>
  <si>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</si>
  <si>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</si>
  <si>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</si>
  <si>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</si>
  <si>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</si>
  <si>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</si>
  <si>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</si>
  <si>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</si>
  <si>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</si>
  <si>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</si>
  <si>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</si>
  <si>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</si>
  <si>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</si>
  <si>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</si>
  <si>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</si>
  <si>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</si>
  <si>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</si>
  <si>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</si>
  <si>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</si>
  <si>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</si>
  <si>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</si>
  <si>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</si>
  <si>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</si>
  <si>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</si>
  <si>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</si>
  <si>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</si>
  <si>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</si>
  <si>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</si>
  <si>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</si>
  <si>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</si>
  <si>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</si>
  <si>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</si>
  <si>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</si>
  <si>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</si>
  <si>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</si>
  <si>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</si>
  <si>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</si>
  <si>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</si>
  <si>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</si>
  <si>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</si>
  <si>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</si>
  <si>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</si>
  <si>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</si>
  <si>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</si>
  <si>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</si>
  <si>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</si>
  <si>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</si>
  <si>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</si>
  <si>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</si>
  <si>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</si>
  <si>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</si>
  <si>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</si>
  <si>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</si>
  <si>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</si>
  <si>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</si>
  <si>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</si>
  <si>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</si>
  <si>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</si>
  <si>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</si>
  <si>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</si>
  <si>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</si>
  <si>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</si>
  <si>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</si>
  <si>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</si>
  <si>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</si>
  <si>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</si>
  <si>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</si>
  <si>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</si>
  <si>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</si>
  <si>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</si>
  <si>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</si>
  <si>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</si>
  <si>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</si>
  <si>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</si>
  <si>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</si>
  <si>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</si>
  <si>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</si>
  <si>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</si>
  <si>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</si>
  <si>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</si>
  <si>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</si>
  <si>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</si>
  <si>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</si>
  <si>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</si>
  <si>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</si>
  <si>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</si>
  <si>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</si>
  <si>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</si>
  <si>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</si>
  <si>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</si>
  <si>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</si>
  <si>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</si>
  <si>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</si>
  <si>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</si>
  <si>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</si>
  <si>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</si>
  <si>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</si>
  <si>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</si>
  <si>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</si>
  <si>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</si>
  <si>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</si>
  <si>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</si>
  <si>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</si>
  <si>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</si>
  <si>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</si>
  <si>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</si>
  <si>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</si>
  <si>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</si>
  <si>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</si>
  <si>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</si>
  <si>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</si>
  <si>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</si>
  <si>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</si>
  <si>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</si>
  <si>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</si>
  <si>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</si>
  <si>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</si>
  <si>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</si>
  <si>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</si>
  <si>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</si>
  <si>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</si>
  <si>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</si>
  <si>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</si>
  <si>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</si>
  <si>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</si>
  <si>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</si>
  <si>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</si>
  <si>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</si>
  <si>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</si>
  <si>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</si>
  <si>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</si>
  <si>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</si>
  <si>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</si>
  <si>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</si>
  <si>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</si>
  <si>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</si>
  <si>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</si>
  <si>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</si>
  <si>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</si>
  <si>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</si>
  <si>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</si>
  <si>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</si>
  <si>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</si>
  <si>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</si>
  <si>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</si>
  <si>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</si>
  <si>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</si>
  <si>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</si>
  <si>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</si>
  <si>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</si>
  <si>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</si>
  <si>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</si>
  <si>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</si>
  <si>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</si>
  <si>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</si>
  <si>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</si>
  <si>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</si>
  <si>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</si>
  <si>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</si>
  <si>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</si>
  <si>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</si>
  <si>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</si>
  <si>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</si>
  <si>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</si>
  <si>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</si>
  <si>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</si>
  <si>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</si>
  <si>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</si>
  <si>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</si>
  <si>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</si>
  <si>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</si>
  <si>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</si>
  <si>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</si>
  <si>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</si>
  <si>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</si>
  <si>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</si>
  <si>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</si>
  <si>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</si>
  <si>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</si>
  <si>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</si>
  <si>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</si>
  <si>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</si>
  <si>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</si>
  <si>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</si>
  <si>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</si>
  <si>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</si>
  <si>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</si>
  <si>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</si>
  <si>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</si>
  <si>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</si>
  <si>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</si>
  <si>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</si>
  <si>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</si>
  <si>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</si>
  <si>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</si>
  <si>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</si>
  <si>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</si>
  <si>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</si>
  <si>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</si>
  <si>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</si>
  <si>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</si>
  <si>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</si>
  <si>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</si>
  <si>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</si>
  <si>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</si>
  <si>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</si>
  <si>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</si>
  <si>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</si>
  <si>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</si>
  <si>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</si>
  <si>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</si>
  <si>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</si>
  <si>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</si>
  <si>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</si>
  <si>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</si>
  <si>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</si>
  <si>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</si>
  <si>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</si>
  <si>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</si>
  <si>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</si>
  <si>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</si>
  <si>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</si>
  <si>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</si>
  <si>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</si>
  <si>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</si>
  <si>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</si>
  <si>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</si>
  <si>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</si>
  <si>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</si>
  <si>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</si>
  <si>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</si>
  <si>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</si>
  <si>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</si>
  <si>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</si>
  <si>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</si>
  <si>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</si>
  <si>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</si>
  <si>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</si>
  <si>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</si>
  <si>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</si>
  <si>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</si>
  <si>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</si>
  <si>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</si>
  <si>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</si>
  <si>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</si>
  <si>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</si>
  <si>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</si>
  <si>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</si>
  <si>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</si>
  <si>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</si>
  <si>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</si>
  <si>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</si>
  <si>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</si>
  <si>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</si>
  <si>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</si>
  <si>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</si>
  <si>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</si>
  <si>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</si>
  <si>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</si>
  <si>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</si>
  <si>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</si>
  <si>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</si>
  <si>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</si>
  <si>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</si>
  <si>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</si>
  <si>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</si>
  <si>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</si>
  <si>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</si>
  <si>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</si>
  <si>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</si>
  <si>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</si>
  <si>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</si>
  <si>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</si>
  <si>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</si>
  <si>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</si>
  <si>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</si>
  <si>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</si>
  <si>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</si>
  <si>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</si>
  <si>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</si>
  <si>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</si>
  <si>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</si>
  <si>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</si>
  <si>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</si>
  <si>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</si>
  <si>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</si>
  <si>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</si>
  <si>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</si>
  <si>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</si>
  <si>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</si>
  <si>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</si>
  <si>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</si>
  <si>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</si>
  <si>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</si>
  <si>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</si>
  <si>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</si>
  <si>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</si>
  <si>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</si>
  <si>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</si>
  <si>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</si>
  <si>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</si>
  <si>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</si>
  <si>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</si>
  <si>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</si>
  <si>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</si>
  <si>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</si>
  <si>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</si>
  <si>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</si>
  <si>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</si>
  <si>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</si>
  <si>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</si>
  <si>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</si>
  <si>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</si>
  <si>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</si>
  <si>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</si>
  <si>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</si>
  <si>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</si>
  <si>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</si>
  <si>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</si>
  <si>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</si>
  <si>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</si>
  <si>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</si>
  <si>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</si>
  <si>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</si>
  <si>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</si>
  <si>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</si>
  <si>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</si>
  <si>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</si>
  <si>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</si>
  <si>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</si>
  <si>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</si>
  <si>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</si>
  <si>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</si>
  <si>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</si>
  <si>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</si>
  <si>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</si>
  <si>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</si>
  <si>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</si>
  <si>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</si>
  <si>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</si>
  <si>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</si>
  <si>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</si>
  <si>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</si>
  <si>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</si>
  <si>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</si>
  <si>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</si>
  <si>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</si>
  <si>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</si>
  <si>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</si>
  <si>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</si>
  <si>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</si>
  <si>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</si>
  <si>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</si>
  <si>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</si>
  <si>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</si>
  <si>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</si>
  <si>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</si>
  <si>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</si>
  <si>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</si>
  <si>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</si>
  <si>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</si>
  <si>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</si>
  <si>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</si>
  <si>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</si>
  <si>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</si>
  <si>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</si>
  <si>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</si>
  <si>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</si>
  <si>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</si>
  <si>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</si>
  <si>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</si>
  <si>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</si>
  <si>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</si>
  <si>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</si>
  <si>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</si>
  <si>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</si>
  <si>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</si>
  <si>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</si>
  <si>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</si>
  <si>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</si>
  <si>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</si>
  <si>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</si>
  <si>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</si>
  <si>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</si>
  <si>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</si>
  <si>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</si>
  <si>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</si>
  <si>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</si>
  <si>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</si>
  <si>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</si>
  <si>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</si>
  <si>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</si>
  <si>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</si>
  <si>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</si>
  <si>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</si>
  <si>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</si>
  <si>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</si>
  <si>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</si>
  <si>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</si>
  <si>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</si>
  <si>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</si>
  <si>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</si>
  <si>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</si>
  <si>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</si>
  <si>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</si>
  <si>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</si>
  <si>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</si>
  <si>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</si>
  <si>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</si>
  <si>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</si>
  <si>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</si>
  <si>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</si>
  <si>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</si>
  <si>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</si>
  <si>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</si>
  <si>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</si>
  <si>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</si>
  <si>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</si>
  <si>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</si>
  <si>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</si>
  <si>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</si>
  <si>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</si>
  <si>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</si>
  <si>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</si>
  <si>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</si>
  <si>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</si>
  <si>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</si>
  <si>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</si>
  <si>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</si>
  <si>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</si>
  <si>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</si>
  <si>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</si>
  <si>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</si>
  <si>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</si>
  <si>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</si>
  <si>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</si>
  <si>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</si>
  <si>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</si>
  <si>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</si>
  <si>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</si>
  <si>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</si>
  <si>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</si>
  <si>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</si>
  <si>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</si>
  <si>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</si>
  <si>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</si>
  <si>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</si>
  <si>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</si>
  <si>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</si>
  <si>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</si>
  <si>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</si>
  <si>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</si>
  <si>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</si>
  <si>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</si>
  <si>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</si>
  <si>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</si>
  <si>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</si>
  <si>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</si>
  <si>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</si>
  <si>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</si>
  <si>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</si>
  <si>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</si>
  <si>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</si>
  <si>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</si>
  <si>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</si>
  <si>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</si>
  <si>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</si>
  <si>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</si>
  <si>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</si>
  <si>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</si>
  <si>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</si>
  <si>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</si>
  <si>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</si>
  <si>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</si>
  <si>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</si>
  <si>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</si>
  <si>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</si>
  <si>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</si>
  <si>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</si>
  <si>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</si>
  <si>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</si>
  <si>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</si>
  <si>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</si>
  <si>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</si>
  <si>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</si>
  <si>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</si>
  <si>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</si>
  <si>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</si>
  <si>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</si>
  <si>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</si>
  <si>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</si>
  <si>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</si>
  <si>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</si>
  <si>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</si>
  <si>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</si>
  <si>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</si>
  <si>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</si>
  <si>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</si>
  <si>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</si>
  <si>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</si>
  <si>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</si>
  <si>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</si>
  <si>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</si>
  <si>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</si>
  <si>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</si>
  <si>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</si>
  <si>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</si>
  <si>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</si>
  <si>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</si>
  <si>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</si>
  <si>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</si>
  <si>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</si>
  <si>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</si>
  <si>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</si>
  <si>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</si>
  <si>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</si>
  <si>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</si>
  <si>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</si>
  <si>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</si>
  <si>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</si>
  <si>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</si>
  <si>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</si>
  <si>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</si>
  <si>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</si>
  <si>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</si>
  <si>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</si>
  <si>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</si>
  <si>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</si>
  <si>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</si>
  <si>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</si>
  <si>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</si>
  <si>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</si>
  <si>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</si>
  <si>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</si>
  <si>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</si>
  <si>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</si>
  <si>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</si>
  <si>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</si>
  <si>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</si>
  <si>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</si>
  <si>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</si>
  <si>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</si>
  <si>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</si>
  <si>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</si>
  <si>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</si>
  <si>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</si>
  <si>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</si>
  <si>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</si>
  <si>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</si>
  <si>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</si>
  <si>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</si>
  <si>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</si>
  <si>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</si>
  <si>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</si>
  <si>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</si>
  <si>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</si>
  <si>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</si>
  <si>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</si>
  <si>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</si>
  <si>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</si>
  <si>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</si>
  <si>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</si>
  <si>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</si>
  <si>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</si>
  <si>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</si>
  <si>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</si>
  <si>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</si>
  <si>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</si>
  <si>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</si>
  <si>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</si>
  <si>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</si>
  <si>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</si>
  <si>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</si>
  <si>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</si>
  <si>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</si>
  <si>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</si>
  <si>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</si>
  <si>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</si>
  <si>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</si>
  <si>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</si>
  <si>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</si>
  <si>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</si>
  <si>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</si>
  <si>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</si>
  <si>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</si>
  <si>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</si>
  <si>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</si>
  <si>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</si>
  <si>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</si>
  <si>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</si>
  <si>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</si>
  <si>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</si>
  <si>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</si>
  <si>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</si>
  <si>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</si>
  <si>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</si>
  <si>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</si>
  <si>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</si>
  <si>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</si>
  <si>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</si>
  <si>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</si>
  <si>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</si>
  <si>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</si>
  <si>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</si>
  <si>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</si>
  <si>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</si>
  <si>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</si>
  <si>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</si>
  <si>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</si>
  <si>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</si>
  <si>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</si>
  <si>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</si>
  <si>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</si>
  <si>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</si>
  <si>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</si>
  <si>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</si>
  <si>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</si>
  <si>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</si>
  <si>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</si>
  <si>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</si>
  <si>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</si>
  <si>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</si>
  <si>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</si>
  <si>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</si>
  <si>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</si>
  <si>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</si>
  <si>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</si>
  <si>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</si>
  <si>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</si>
  <si>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</si>
  <si>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</si>
  <si>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</si>
  <si>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</si>
  <si>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</si>
  <si>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</si>
  <si>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</si>
  <si>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</si>
  <si>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</si>
  <si>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</si>
  <si>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</si>
  <si>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</si>
  <si>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</si>
  <si>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</si>
  <si>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</si>
  <si>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</si>
  <si>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</si>
  <si>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</si>
  <si>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</si>
  <si>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</si>
  <si>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</si>
  <si>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</si>
  <si>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</si>
  <si>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</si>
  <si>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</si>
  <si>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</si>
  <si>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</si>
  <si>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</si>
  <si>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</si>
  <si>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</si>
  <si>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</si>
  <si>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</si>
  <si>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</si>
  <si>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</si>
  <si>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</si>
  <si>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</si>
  <si>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</si>
  <si>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</si>
  <si>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</si>
  <si>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</si>
  <si>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</si>
  <si>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</si>
  <si>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</si>
  <si>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</si>
  <si>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</si>
  <si>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</si>
  <si>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</si>
  <si>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</si>
  <si>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</si>
  <si>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</si>
  <si>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</si>
  <si>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</si>
  <si>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</si>
  <si>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</si>
  <si>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</si>
  <si>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</si>
  <si>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</si>
  <si>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</si>
  <si>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</si>
  <si>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</si>
  <si>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</si>
  <si>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</si>
  <si>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</si>
  <si>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</si>
  <si>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</si>
  <si>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</si>
  <si>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</si>
  <si>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</si>
  <si>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</si>
  <si>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</si>
  <si>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</si>
  <si>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</si>
  <si>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</si>
  <si>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</si>
  <si>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</si>
  <si>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</si>
  <si>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</si>
  <si>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</si>
  <si>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</si>
  <si>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</si>
  <si>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</si>
  <si>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</si>
  <si>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</si>
  <si>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</si>
  <si>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</si>
  <si>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</si>
  <si>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</si>
  <si>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</si>
  <si>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</si>
  <si>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</si>
  <si>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</si>
  <si>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</si>
  <si>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</si>
  <si>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</si>
  <si>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</si>
  <si>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</si>
  <si>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</si>
  <si>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</si>
  <si>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</si>
  <si>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</si>
  <si>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</si>
  <si>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</si>
  <si>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</si>
  <si>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</si>
  <si>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</si>
  <si>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</si>
  <si>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</si>
  <si>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</si>
  <si>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</si>
  <si>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</si>
  <si>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</si>
  <si>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</si>
  <si>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</si>
  <si>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</si>
  <si>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</si>
  <si>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</si>
  <si>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</si>
  <si>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</si>
  <si>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</si>
  <si>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</si>
  <si>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</si>
  <si>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</si>
  <si>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</si>
  <si>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</si>
  <si>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</si>
  <si>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</si>
  <si>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</si>
  <si>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</si>
  <si>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</si>
  <si>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</si>
  <si>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</si>
  <si>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</si>
  <si>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</si>
  <si>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</si>
  <si>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</si>
  <si>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</si>
  <si>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</si>
  <si>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</si>
  <si>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</si>
  <si>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</si>
  <si>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</si>
  <si>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</si>
  <si>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</si>
  <si>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</si>
  <si>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</si>
  <si>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</si>
  <si>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</si>
  <si>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</si>
  <si>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</si>
  <si>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</si>
  <si>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</si>
  <si>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</si>
  <si>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</si>
  <si>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</si>
  <si>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</si>
  <si>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</si>
  <si>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</si>
  <si>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</si>
  <si>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</si>
  <si>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</si>
  <si>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</si>
  <si>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</si>
  <si>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</si>
  <si>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</si>
  <si>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</si>
  <si>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</si>
  <si>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</si>
  <si>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</si>
  <si>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</si>
  <si>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</si>
  <si>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</si>
  <si>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</si>
  <si>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</si>
  <si>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</si>
  <si>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</si>
  <si>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</si>
  <si>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</si>
  <si>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</si>
  <si>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</si>
  <si>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</si>
  <si>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</si>
  <si>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</si>
  <si>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</si>
  <si>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</si>
  <si>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</si>
  <si>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</si>
  <si>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</si>
  <si>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</si>
  <si>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</si>
  <si>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</si>
  <si>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</si>
  <si>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</si>
  <si>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</si>
  <si>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</si>
  <si>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</si>
  <si>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</si>
  <si>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</si>
  <si>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</si>
  <si>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</si>
  <si>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</si>
  <si>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</si>
  <si>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</si>
  <si>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</si>
  <si>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</si>
  <si>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</si>
  <si>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</si>
  <si>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</si>
  <si>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</si>
  <si>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</si>
  <si>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</si>
  <si>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</si>
  <si>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</si>
  <si>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</si>
  <si>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</si>
  <si>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</si>
  <si>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</si>
  <si>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</si>
  <si>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</si>
  <si>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</si>
  <si>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</si>
  <si>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</si>
  <si>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</si>
  <si>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</si>
  <si>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</si>
  <si>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</si>
  <si>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</si>
  <si>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</si>
  <si>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</si>
  <si>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</si>
  <si>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</si>
  <si>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</si>
  <si>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</si>
  <si>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</si>
  <si>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</si>
  <si>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</si>
  <si>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</si>
  <si>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</si>
  <si>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</si>
  <si>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</si>
  <si>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</si>
  <si>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</si>
  <si>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</si>
  <si>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</si>
  <si>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</si>
  <si>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</si>
  <si>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</si>
  <si>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</si>
  <si>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</si>
  <si>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</si>
  <si>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</si>
  <si>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</si>
  <si>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</si>
  <si>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</si>
  <si>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</si>
  <si>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</si>
  <si>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</si>
  <si>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</si>
  <si>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</si>
  <si>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</si>
  <si>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</si>
  <si>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</si>
  <si>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</si>
  <si>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</si>
  <si>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</si>
  <si>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</si>
  <si>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</si>
  <si>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</si>
  <si>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</si>
  <si>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</si>
  <si>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</si>
  <si>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</si>
  <si>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</si>
  <si>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</si>
  <si>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</si>
  <si>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</si>
  <si>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</si>
  <si>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</si>
  <si>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</si>
  <si>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</si>
  <si>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</si>
  <si>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</si>
  <si>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</si>
  <si>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</si>
  <si>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</si>
  <si>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</si>
  <si>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</si>
  <si>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</si>
  <si>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</si>
  <si>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</si>
  <si>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</si>
  <si>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</si>
  <si>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</si>
  <si>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</si>
  <si>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</si>
  <si>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</si>
  <si>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</si>
  <si>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</si>
  <si>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</si>
  <si>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</si>
  <si>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</si>
  <si>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</si>
  <si>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</si>
  <si>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</si>
  <si>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</si>
  <si>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</si>
  <si>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</si>
  <si>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</si>
  <si>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</si>
  <si>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</si>
  <si>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</si>
  <si>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</si>
  <si>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</si>
  <si>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</si>
  <si>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</si>
  <si>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</si>
  <si>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</si>
  <si>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</si>
  <si>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</si>
  <si>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</si>
  <si>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</si>
  <si>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</si>
  <si>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</si>
  <si>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</si>
  <si>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</si>
  <si>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</si>
  <si>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</si>
  <si>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</si>
  <si>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</si>
  <si>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</si>
  <si>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</si>
  <si>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</si>
  <si>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</si>
  <si>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</si>
  <si>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</si>
  <si>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</si>
  <si>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</si>
  <si>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</si>
  <si>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</si>
  <si>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</si>
  <si>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</si>
  <si>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</si>
  <si>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</si>
  <si>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</si>
  <si>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</si>
  <si>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</si>
  <si>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</si>
  <si>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</si>
  <si>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</si>
  <si>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</si>
  <si>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</si>
  <si>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</si>
  <si>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</si>
  <si>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</si>
  <si>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</si>
  <si>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</si>
  <si>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</si>
  <si>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</si>
  <si>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</si>
  <si>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</si>
  <si>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</si>
  <si>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</si>
  <si>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</si>
  <si>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</si>
  <si>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</si>
  <si>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</si>
  <si>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</si>
  <si>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</si>
  <si>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</si>
  <si>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</si>
  <si>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</si>
  <si>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</si>
  <si>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</si>
  <si>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</si>
  <si>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</si>
  <si>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</si>
  <si>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</si>
  <si>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</si>
  <si>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</si>
  <si>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</si>
  <si>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</si>
  <si>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</si>
  <si>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</si>
  <si>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</si>
  <si>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</si>
  <si>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</si>
  <si>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</si>
  <si>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</si>
  <si>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</si>
  <si>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</si>
  <si>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</si>
  <si>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</si>
  <si>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</si>
  <si>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</si>
  <si>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</si>
  <si>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</si>
  <si>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</si>
  <si>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</si>
  <si>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</si>
  <si>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</si>
  <si>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</si>
  <si>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</si>
  <si>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</si>
  <si>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</si>
  <si>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</si>
  <si>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</si>
  <si>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</si>
  <si>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</si>
  <si>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</si>
  <si>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</si>
  <si>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</si>
  <si>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</si>
  <si>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</si>
  <si>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</si>
  <si>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</si>
  <si>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</si>
  <si>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</si>
  <si>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</si>
  <si>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</si>
  <si>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</si>
  <si>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</si>
  <si>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</si>
  <si>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</si>
  <si>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</si>
  <si>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</si>
  <si>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</si>
  <si>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</si>
  <si>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</si>
  <si>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</si>
  <si>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</si>
  <si>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</si>
  <si>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</si>
  <si>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</si>
  <si>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</si>
  <si>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</si>
  <si>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</si>
  <si>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</si>
  <si>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</si>
  <si>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</si>
  <si>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</si>
  <si>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</si>
  <si>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</si>
  <si>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</si>
  <si>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</si>
  <si>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</si>
  <si>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</si>
  <si>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</si>
  <si>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</si>
  <si>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</si>
  <si>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</si>
  <si>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</si>
  <si>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</si>
  <si>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</si>
  <si>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</si>
  <si>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</si>
  <si>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</si>
  <si>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</si>
  <si>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</si>
  <si>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</si>
  <si>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</si>
  <si>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</si>
  <si>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</si>
  <si>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</si>
  <si>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</si>
  <si>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</si>
  <si>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</si>
  <si>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</si>
  <si>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</si>
  <si>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</si>
  <si>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</si>
  <si>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</si>
  <si>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</si>
  <si>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</si>
  <si>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</si>
  <si>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</si>
  <si>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</si>
  <si>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</si>
  <si>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</si>
  <si>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</si>
  <si>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</si>
  <si>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</si>
  <si>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</si>
  <si>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</si>
  <si>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</si>
  <si>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</si>
  <si>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</si>
  <si>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</si>
  <si>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</si>
  <si>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</si>
  <si>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</si>
  <si>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</si>
  <si>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</si>
  <si>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</si>
  <si>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</si>
  <si>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</si>
  <si>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</si>
  <si>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</si>
  <si>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</si>
  <si>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</si>
  <si>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</si>
  <si>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</si>
  <si>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</si>
  <si>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</si>
  <si>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</si>
  <si>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</si>
  <si>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</si>
  <si>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</si>
  <si>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</si>
  <si>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</si>
  <si>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</si>
  <si>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</si>
  <si>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</si>
  <si>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</si>
  <si>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</si>
  <si>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</si>
  <si>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</si>
  <si>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</si>
  <si>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</si>
  <si>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</si>
  <si>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</si>
  <si>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</si>
  <si>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</si>
  <si>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</si>
  <si>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</si>
  <si>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</si>
  <si>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</si>
  <si>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</si>
  <si>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</si>
  <si>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</si>
  <si>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</si>
  <si>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</si>
  <si>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</si>
  <si>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</si>
  <si>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</si>
  <si>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</si>
  <si>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</si>
  <si>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</si>
  <si>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</si>
  <si>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</si>
  <si>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</si>
  <si>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</si>
  <si>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</si>
  <si>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</si>
  <si>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</si>
  <si>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</si>
  <si>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</si>
  <si>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</si>
  <si>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</si>
  <si>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</si>
  <si>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</si>
  <si>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</si>
  <si>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</si>
  <si>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</si>
  <si>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</si>
  <si>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</si>
  <si>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</si>
  <si>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</si>
  <si>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</si>
  <si>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</si>
  <si>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</si>
  <si>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</si>
  <si>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</si>
  <si>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</si>
  <si>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</si>
  <si>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</si>
  <si>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</si>
  <si>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</si>
  <si>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</si>
  <si>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</si>
  <si>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</si>
  <si>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</si>
  <si>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</si>
  <si>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</si>
  <si>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</si>
  <si>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</si>
  <si>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</si>
  <si>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</si>
  <si>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</si>
  <si>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</si>
  <si>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</si>
  <si>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</si>
  <si>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</si>
  <si>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</si>
  <si>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</si>
  <si>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</si>
  <si>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</si>
  <si>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</si>
  <si>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</si>
  <si>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</si>
  <si>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</si>
  <si>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</si>
  <si>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</si>
  <si>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</si>
  <si>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</si>
  <si>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</si>
  <si>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</si>
  <si>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</si>
  <si>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</si>
  <si>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</si>
  <si>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</si>
  <si>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</si>
  <si>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</si>
  <si>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</si>
  <si>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</si>
  <si>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</si>
  <si>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</si>
  <si>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</si>
  <si>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</si>
  <si>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</si>
  <si>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</si>
  <si>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</si>
  <si>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</si>
  <si>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</si>
  <si>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</si>
  <si>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</si>
  <si>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</si>
  <si>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</si>
  <si>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</si>
  <si>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</si>
  <si>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</si>
  <si>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</si>
  <si>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</si>
  <si>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</si>
  <si>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</si>
  <si>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</si>
  <si>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</si>
  <si>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</si>
  <si>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</si>
  <si>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</si>
  <si>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</si>
  <si>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</si>
  <si>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</si>
  <si>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</si>
  <si>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</si>
  <si>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</si>
  <si>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</si>
  <si>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</si>
  <si>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</si>
  <si>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</si>
  <si>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</si>
  <si>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</si>
  <si>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</si>
  <si>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</si>
  <si>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</si>
  <si>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</si>
  <si>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</si>
  <si>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</si>
  <si>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</si>
  <si>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</si>
  <si>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</si>
  <si>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</si>
  <si>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</si>
  <si>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</si>
  <si>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</si>
  <si>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</si>
  <si>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</si>
  <si>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</si>
  <si>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</si>
  <si>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</si>
  <si>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</si>
  <si>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</si>
  <si>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</si>
  <si>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</si>
  <si>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</si>
  <si>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</si>
  <si>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</si>
  <si>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</si>
  <si>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</si>
  <si>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</si>
  <si>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</si>
  <si>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</si>
  <si>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</si>
  <si>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</si>
  <si>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</si>
  <si>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</si>
  <si>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</si>
  <si>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</si>
  <si>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</si>
  <si>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</si>
  <si>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</si>
  <si>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</si>
  <si>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</si>
  <si>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</si>
  <si>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</si>
  <si>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</si>
  <si>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</si>
  <si>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</si>
  <si>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</si>
  <si>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</si>
  <si>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</si>
  <si>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</si>
  <si>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</si>
  <si>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</si>
  <si>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</si>
  <si>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</si>
  <si>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</si>
  <si>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</si>
  <si>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</si>
  <si>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</si>
  <si>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</si>
  <si>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</si>
  <si>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</si>
  <si>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</si>
  <si>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</si>
  <si>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</si>
  <si>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</si>
  <si>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</si>
  <si>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</si>
  <si>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</si>
  <si>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</si>
  <si>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</si>
  <si>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</si>
  <si>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</si>
  <si>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</si>
  <si>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</si>
  <si>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</si>
  <si>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</si>
  <si>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</si>
  <si>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</si>
  <si>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</si>
  <si>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</si>
  <si>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</si>
  <si>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</si>
  <si>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</si>
  <si>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</si>
  <si>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</si>
  <si>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</si>
  <si>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</si>
  <si>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</si>
  <si>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</si>
  <si>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</si>
  <si>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</si>
  <si>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</si>
  <si>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</si>
  <si>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</si>
  <si>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</si>
  <si>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</si>
  <si>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</si>
  <si>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</si>
  <si>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</si>
  <si>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</si>
  <si>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</si>
  <si>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</si>
  <si>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</si>
  <si>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</si>
  <si>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</si>
  <si>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</si>
  <si>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</si>
  <si>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</si>
  <si>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</si>
  <si>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</si>
  <si>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</si>
  <si>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</si>
  <si>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</si>
  <si>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</si>
  <si>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</si>
  <si>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</si>
  <si>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</si>
  <si>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</si>
  <si>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</si>
  <si>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</si>
  <si>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</si>
  <si>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</si>
  <si>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</si>
  <si>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</si>
  <si>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</si>
  <si>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</si>
  <si>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</si>
  <si>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</si>
  <si>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</si>
  <si>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</si>
  <si>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</si>
  <si>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</si>
  <si>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</si>
  <si>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</si>
  <si>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</si>
  <si>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</si>
  <si>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</si>
  <si>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</si>
  <si>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</si>
  <si>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</si>
  <si>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</si>
  <si>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</si>
  <si>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</si>
  <si>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</si>
  <si>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</si>
  <si>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</si>
  <si>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</si>
  <si>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</si>
  <si>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</si>
  <si>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</si>
  <si>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</si>
  <si>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</si>
  <si>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</si>
  <si>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</si>
  <si>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</si>
  <si>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</si>
  <si>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</si>
  <si>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</si>
  <si>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</si>
  <si>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</si>
  <si>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</si>
  <si>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</si>
  <si>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</si>
  <si>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</si>
  <si>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</si>
  <si>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</si>
  <si>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</si>
  <si>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</si>
  <si>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</si>
  <si>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</si>
  <si>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</si>
  <si>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</si>
  <si>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</si>
  <si>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</si>
  <si>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</si>
  <si>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</si>
  <si>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</si>
  <si>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</si>
  <si>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</si>
  <si>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</si>
  <si>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</si>
  <si>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</si>
  <si>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</si>
  <si>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</si>
  <si>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</si>
  <si>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</si>
  <si>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</si>
  <si>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</si>
  <si>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</si>
  <si>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</si>
  <si>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</si>
  <si>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</si>
  <si>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</si>
  <si>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</si>
  <si>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</si>
  <si>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</si>
  <si>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</si>
  <si>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</si>
  <si>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</si>
  <si>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</si>
  <si>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</si>
  <si>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</si>
  <si>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</si>
  <si>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</si>
  <si>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</si>
  <si>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</si>
  <si>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</si>
  <si>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</si>
  <si>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</si>
  <si>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</si>
  <si>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</si>
  <si>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</si>
  <si>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</si>
  <si>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</si>
  <si>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</si>
  <si>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</si>
  <si>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</si>
  <si>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</si>
  <si>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</si>
  <si>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</si>
  <si>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</si>
  <si>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</si>
  <si>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</si>
  <si>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</si>
  <si>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</si>
  <si>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</si>
  <si>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</si>
  <si>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</si>
  <si>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</si>
  <si>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</si>
  <si>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</si>
  <si>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</si>
  <si>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</si>
  <si>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</si>
  <si>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</si>
  <si>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</si>
  <si>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</si>
  <si>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</si>
  <si>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</si>
  <si>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</si>
  <si>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</si>
  <si>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</si>
  <si>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</si>
  <si>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</si>
  <si>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</si>
  <si>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</si>
  <si>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</si>
  <si>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</si>
  <si>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</si>
  <si>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</si>
  <si>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</si>
  <si>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</si>
  <si>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</si>
  <si>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</si>
  <si>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</si>
  <si>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</si>
  <si>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</si>
  <si>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</si>
  <si>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</si>
  <si>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</si>
  <si>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</si>
  <si>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</si>
  <si>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</si>
  <si>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</si>
  <si>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</si>
  <si>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</si>
  <si>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</si>
  <si>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</si>
  <si>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</si>
  <si>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</si>
  <si>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</si>
  <si>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</si>
  <si>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</si>
  <si>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</si>
  <si>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</si>
  <si>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</si>
  <si>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</si>
  <si>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</si>
  <si>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</si>
  <si>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</si>
  <si>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</si>
  <si>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</si>
  <si>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</si>
  <si>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</si>
  <si>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</si>
  <si>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</si>
  <si>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</si>
  <si>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</si>
  <si>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</si>
  <si>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</si>
  <si>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</si>
  <si>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</si>
  <si>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</si>
  <si>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</si>
  <si>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</si>
  <si>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</si>
  <si>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</si>
  <si>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</si>
  <si>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</si>
  <si>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</si>
  <si>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</si>
  <si>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</si>
  <si>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</si>
  <si>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</si>
  <si>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</si>
  <si>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</si>
  <si>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</si>
  <si>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</si>
  <si>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</si>
  <si>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</si>
  <si>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</si>
  <si>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</si>
  <si>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</si>
  <si>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</si>
  <si>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</si>
  <si>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</si>
  <si>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</si>
  <si>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</si>
  <si>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</si>
  <si>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</si>
  <si>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</si>
  <si>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</si>
  <si>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</si>
  <si>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</si>
  <si>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</si>
  <si>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</si>
  <si>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</si>
  <si>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</si>
  <si>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</si>
  <si>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</si>
  <si>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</si>
  <si>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</si>
  <si>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</si>
  <si>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</si>
  <si>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</si>
  <si>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</si>
  <si>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</si>
  <si>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</si>
  <si>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</si>
  <si>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</si>
  <si>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</si>
  <si>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</si>
  <si>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</si>
  <si>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</si>
  <si>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</si>
  <si>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</si>
  <si>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</si>
  <si>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</si>
  <si>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</si>
  <si>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</si>
  <si>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</si>
  <si>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</si>
  <si>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</si>
  <si>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</si>
  <si>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</si>
  <si>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</si>
  <si>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</si>
  <si>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</si>
  <si>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</si>
  <si>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</si>
  <si>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</si>
  <si>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</si>
  <si>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</si>
  <si>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</si>
  <si>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</si>
  <si>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</si>
  <si>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</si>
  <si>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</si>
  <si>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</si>
  <si>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</si>
  <si>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</si>
  <si>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</si>
  <si>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</si>
  <si>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</si>
  <si>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</si>
  <si>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</si>
  <si>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</si>
  <si>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</si>
  <si>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</si>
  <si>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</si>
  <si>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</si>
  <si>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</si>
  <si>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</si>
  <si>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</si>
  <si>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</si>
  <si>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</si>
  <si>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</si>
  <si>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</si>
  <si>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</si>
  <si>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</si>
  <si>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</si>
  <si>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</si>
  <si>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</si>
  <si>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</si>
  <si>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</si>
  <si>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</si>
  <si>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</si>
  <si>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</si>
  <si>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</si>
  <si>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</si>
  <si>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</si>
  <si>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</si>
  <si>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</si>
  <si>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</si>
  <si>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</si>
  <si>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</si>
  <si>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</si>
  <si>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</si>
  <si>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</si>
  <si>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</si>
  <si>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</si>
  <si>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</si>
  <si>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</si>
  <si>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</si>
  <si>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</si>
  <si>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</si>
  <si>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</si>
  <si>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</si>
  <si>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</si>
  <si>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</si>
  <si>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</si>
  <si>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</si>
  <si>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</si>
  <si>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</si>
  <si>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</si>
  <si>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</si>
  <si>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</si>
  <si>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</si>
  <si>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</si>
  <si>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</si>
  <si>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</si>
  <si>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</si>
  <si>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</si>
  <si>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</si>
  <si>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</si>
  <si>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</si>
  <si>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</si>
  <si>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</si>
  <si>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</si>
  <si>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</si>
  <si>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</si>
  <si>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</si>
  <si>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</si>
  <si>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</si>
  <si>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</si>
  <si>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</si>
  <si>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</si>
  <si>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</si>
  <si>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</si>
  <si>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</si>
  <si>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</si>
  <si>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</si>
  <si>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</si>
  <si>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</si>
  <si>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</si>
  <si>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</si>
  <si>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</si>
  <si>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</si>
  <si>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</si>
  <si>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</si>
  <si>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</si>
  <si>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</si>
  <si>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</si>
  <si>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</si>
  <si>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</si>
  <si>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</si>
  <si>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</si>
  <si>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</si>
  <si>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</si>
  <si>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</si>
  <si>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</si>
  <si>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</si>
  <si>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</si>
  <si>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</si>
  <si>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</si>
  <si>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</si>
  <si>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</si>
  <si>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</si>
  <si>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</si>
  <si>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</si>
  <si>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</si>
  <si>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</si>
  <si>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</si>
  <si>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</si>
  <si>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</si>
  <si>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</si>
  <si>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</si>
  <si>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</si>
  <si>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</si>
  <si>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</si>
  <si>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</si>
  <si>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</si>
  <si>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</si>
  <si>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</si>
  <si>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</si>
  <si>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</si>
  <si>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</si>
  <si>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</si>
  <si>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</si>
  <si>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</si>
  <si>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</si>
  <si>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</si>
  <si>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</si>
  <si>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</si>
  <si>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</si>
  <si>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</si>
  <si>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</si>
  <si>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</si>
  <si>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</si>
  <si>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</si>
  <si>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</si>
  <si>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</si>
  <si>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</si>
  <si>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</si>
  <si>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</si>
  <si>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</si>
  <si>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</si>
  <si>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</si>
  <si>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</si>
  <si>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</si>
  <si>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</si>
  <si>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</si>
  <si>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</si>
  <si>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</si>
  <si>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</si>
  <si>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</si>
  <si>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</si>
  <si>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</si>
  <si>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</si>
  <si>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</si>
  <si>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</si>
  <si>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</si>
  <si>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</si>
  <si>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</si>
  <si>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</si>
  <si>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</si>
  <si>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</si>
  <si>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</si>
  <si>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</si>
  <si>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</si>
  <si>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</si>
  <si>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</si>
  <si>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</si>
  <si>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</si>
  <si>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</si>
  <si>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</si>
  <si>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</si>
  <si>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</si>
  <si>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</si>
  <si>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</si>
  <si>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</si>
  <si>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</si>
  <si>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</si>
  <si>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</si>
  <si>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</si>
  <si>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</si>
  <si>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</si>
  <si>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</si>
  <si>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</si>
  <si>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</si>
  <si>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</si>
  <si>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</si>
  <si>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</si>
  <si>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</si>
  <si>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</si>
  <si>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</si>
  <si>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</si>
  <si>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</si>
  <si>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</si>
  <si>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</si>
  <si>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</si>
  <si>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</si>
  <si>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</si>
  <si>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</si>
  <si>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</si>
  <si>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</si>
  <si>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</si>
  <si>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</si>
  <si>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</si>
  <si>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</si>
  <si>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</si>
  <si>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</si>
  <si>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</si>
  <si>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</si>
  <si>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</si>
  <si>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</si>
  <si>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</si>
  <si>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</si>
  <si>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</si>
  <si>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</si>
  <si>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</si>
  <si>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</si>
  <si>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</si>
  <si>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</si>
  <si>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</si>
  <si>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</si>
  <si>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</si>
  <si>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</si>
  <si>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</si>
  <si>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</si>
  <si>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</si>
  <si>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</si>
  <si>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</si>
  <si>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</si>
  <si>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</si>
  <si>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</si>
  <si>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</si>
  <si>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</si>
  <si>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</si>
  <si>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</si>
  <si>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</si>
  <si>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</si>
  <si>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</si>
  <si>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</si>
  <si>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</si>
  <si>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</si>
  <si>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</si>
  <si>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</si>
  <si>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</si>
  <si>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</si>
  <si>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</si>
  <si>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</si>
  <si>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</si>
  <si>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</si>
  <si>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</si>
  <si>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</si>
  <si>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</si>
  <si>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</si>
  <si>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</si>
  <si>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</si>
  <si>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</si>
  <si>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</si>
  <si>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</si>
  <si>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</si>
  <si>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</si>
  <si>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</si>
  <si>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</si>
  <si>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</si>
  <si>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</si>
  <si>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</si>
  <si>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</si>
  <si>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</si>
  <si>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</si>
  <si>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</si>
  <si>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</si>
  <si>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</si>
  <si>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</si>
  <si>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</si>
  <si>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</si>
  <si>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</si>
  <si>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</si>
  <si>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</si>
  <si>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</si>
  <si>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</si>
  <si>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</si>
  <si>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</si>
  <si>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</si>
  <si>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</si>
  <si>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</si>
  <si>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</si>
  <si>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</si>
  <si>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</si>
  <si>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</si>
  <si>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</si>
  <si>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</si>
  <si>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</si>
  <si>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</si>
  <si>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</si>
  <si>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</si>
  <si>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</si>
  <si>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</si>
  <si>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</si>
  <si>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</si>
  <si>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</si>
  <si>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</si>
  <si>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</si>
  <si>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</si>
  <si>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</si>
  <si>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</si>
  <si>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</si>
  <si>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</si>
  <si>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</si>
  <si>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</si>
  <si>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</si>
  <si>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</si>
  <si>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</si>
  <si>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</si>
  <si>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</si>
  <si>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</si>
  <si>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</si>
  <si>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</si>
  <si>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</si>
  <si>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</si>
  <si>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</si>
  <si>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</si>
  <si>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</si>
  <si>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</si>
  <si>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</si>
  <si>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</si>
  <si>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</si>
  <si>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</si>
  <si>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</si>
  <si>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</si>
  <si>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</si>
  <si>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</si>
  <si>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</si>
  <si>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</si>
  <si>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</si>
  <si>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</si>
  <si>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</si>
  <si>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</si>
  <si>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</si>
  <si>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</si>
  <si>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</si>
  <si>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</si>
  <si>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</si>
  <si>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</si>
  <si>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</si>
  <si>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</si>
  <si>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</si>
  <si>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</si>
  <si>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</si>
  <si>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</si>
  <si>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</si>
  <si>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</si>
  <si>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</si>
  <si>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</si>
  <si>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</si>
  <si>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</si>
  <si>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</si>
  <si>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</si>
  <si>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</si>
  <si>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</si>
  <si>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</si>
  <si>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</si>
  <si>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</si>
  <si>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</si>
  <si>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</si>
  <si>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</si>
  <si>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</si>
  <si>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</si>
  <si>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</si>
  <si>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</si>
  <si>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</si>
  <si>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</si>
  <si>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</si>
  <si>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</si>
  <si>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</si>
  <si>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</si>
  <si>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</si>
  <si>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</si>
  <si>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</si>
  <si>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</si>
  <si>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</si>
  <si>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</si>
  <si>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</si>
  <si>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</si>
  <si>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</si>
  <si>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</si>
  <si>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</si>
  <si>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</si>
  <si>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</si>
  <si>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</si>
  <si>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</si>
  <si>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</si>
  <si>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</si>
  <si>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</si>
  <si>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</si>
  <si>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</si>
  <si>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</si>
  <si>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</si>
  <si>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</si>
  <si>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</si>
  <si>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</si>
  <si>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</si>
  <si>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</si>
  <si>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</si>
  <si>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</si>
  <si>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</si>
  <si>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</si>
  <si>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</si>
  <si>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</si>
  <si>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</si>
  <si>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</si>
  <si>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</si>
  <si>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</si>
  <si>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</si>
  <si>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</si>
  <si>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</si>
  <si>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</si>
  <si>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</si>
  <si>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</si>
  <si>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</si>
  <si>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</si>
  <si>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</si>
  <si>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</si>
  <si>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</si>
  <si>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</si>
  <si>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</si>
  <si>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</si>
  <si>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</si>
  <si>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</si>
  <si>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</si>
  <si>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</si>
  <si>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</si>
  <si>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</si>
  <si>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</si>
  <si>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</si>
  <si>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</si>
  <si>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</si>
  <si>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</si>
  <si>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</si>
  <si>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</si>
  <si>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</si>
  <si>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</si>
  <si>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</si>
  <si>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</si>
  <si>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</si>
  <si>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</si>
  <si>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</si>
  <si>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</si>
  <si>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</si>
  <si>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</si>
  <si>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</si>
  <si>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</si>
  <si>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</si>
  <si>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</si>
  <si>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</si>
  <si>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</si>
  <si>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</si>
  <si>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</si>
  <si>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</si>
  <si>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</si>
  <si>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</si>
  <si>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</si>
  <si>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</si>
  <si>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</si>
  <si>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</si>
  <si>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</si>
  <si>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</si>
  <si>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</si>
  <si>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</si>
  <si>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</si>
  <si>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</si>
  <si>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</si>
  <si>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</si>
  <si>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</si>
  <si>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</si>
  <si>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</si>
  <si>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</si>
  <si>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</si>
  <si>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</si>
  <si>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</si>
  <si>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</si>
  <si>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</si>
  <si>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</si>
  <si>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</si>
  <si>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</si>
  <si>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</si>
  <si>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</si>
  <si>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</si>
  <si>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</si>
  <si>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</si>
  <si>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</si>
  <si>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</si>
  <si>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</si>
  <si>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</si>
  <si>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</si>
  <si>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</si>
  <si>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</si>
  <si>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</si>
  <si>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</si>
  <si>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</si>
  <si>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</si>
  <si>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</si>
  <si>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</si>
  <si>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</si>
  <si>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</si>
  <si>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</si>
  <si>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</si>
  <si>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</si>
  <si>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</si>
  <si>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</si>
  <si>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</si>
  <si>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</si>
  <si>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</si>
  <si>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</si>
  <si>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</si>
  <si>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</si>
  <si>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</si>
  <si>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</si>
  <si>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</si>
  <si>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</si>
  <si>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</si>
  <si>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</si>
  <si>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</si>
  <si>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</si>
  <si>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</si>
  <si>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</si>
  <si>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</si>
  <si>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</si>
  <si>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</si>
  <si>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</si>
  <si>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</si>
  <si>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</si>
  <si>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</si>
  <si>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</si>
  <si>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</si>
  <si>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</si>
  <si>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</si>
  <si>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</si>
  <si>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</si>
  <si>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</si>
  <si>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</si>
  <si>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</si>
  <si>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</si>
  <si>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</si>
  <si>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</si>
  <si>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</si>
  <si>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</si>
  <si>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</si>
  <si>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</si>
  <si>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</si>
  <si>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</si>
  <si>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</si>
  <si>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</si>
  <si>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</si>
  <si>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</si>
  <si>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</si>
  <si>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</si>
  <si>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</si>
  <si>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</si>
  <si>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</si>
  <si>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</si>
  <si>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</si>
  <si>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</si>
  <si>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</si>
  <si>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</si>
  <si>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</si>
  <si>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</si>
  <si>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</si>
  <si>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</si>
  <si>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</si>
  <si>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</si>
  <si>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</si>
  <si>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</si>
  <si>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</si>
  <si>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</si>
  <si>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</si>
  <si>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</si>
  <si>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</si>
  <si>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</si>
  <si>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</si>
  <si>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</si>
  <si>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</si>
  <si>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</si>
  <si>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</si>
  <si>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</si>
  <si>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</si>
  <si>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</si>
  <si>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</si>
  <si>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</si>
  <si>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</si>
  <si>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</si>
  <si>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</si>
  <si>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</si>
  <si>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</si>
  <si>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</si>
  <si>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</si>
  <si>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</si>
  <si>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</si>
  <si>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</si>
  <si>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</si>
  <si>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</si>
  <si>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</si>
  <si>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</si>
  <si>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</si>
  <si>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</si>
  <si>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</si>
  <si>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</si>
  <si>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</si>
  <si>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</si>
  <si>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</si>
  <si>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</si>
  <si>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</si>
  <si>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</si>
  <si>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</si>
  <si>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</si>
  <si>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</si>
  <si>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</si>
  <si>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</si>
  <si>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</si>
  <si>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</si>
  <si>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</si>
  <si>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</si>
  <si>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</si>
  <si>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</si>
  <si>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</si>
  <si>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</si>
  <si>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</si>
  <si>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</si>
  <si>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</si>
  <si>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</si>
  <si>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</si>
  <si>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</si>
  <si>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</si>
  <si>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</si>
  <si>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</si>
  <si>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</si>
  <si>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</si>
  <si>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</si>
  <si>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</si>
  <si>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</si>
  <si>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</si>
  <si>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</si>
  <si>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</si>
  <si>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</si>
  <si>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</si>
  <si>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</si>
  <si>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</si>
  <si>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</si>
  <si>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</si>
  <si>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</si>
  <si>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</si>
  <si>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</si>
  <si>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</si>
  <si>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</si>
  <si>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</si>
  <si>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</si>
  <si>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</si>
  <si>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</si>
  <si>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</si>
  <si>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</si>
  <si>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</si>
  <si>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</si>
  <si>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</si>
  <si>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</si>
  <si>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</si>
  <si>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</si>
  <si>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</si>
  <si>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</si>
  <si>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</si>
  <si>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</si>
  <si>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</si>
  <si>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</si>
  <si>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</si>
  <si>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</si>
  <si>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</si>
  <si>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</si>
  <si>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</si>
  <si>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</si>
  <si>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</si>
  <si>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</si>
  <si>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</si>
  <si>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</si>
  <si>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</si>
  <si>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</si>
  <si>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</si>
  <si>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</si>
  <si>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</si>
  <si>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</si>
  <si>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</si>
  <si>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</si>
  <si>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</si>
  <si>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</si>
  <si>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</si>
  <si>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</si>
  <si>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</si>
  <si>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</si>
  <si>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</si>
  <si>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</si>
  <si>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</si>
  <si>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</si>
  <si>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</si>
  <si>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</si>
  <si>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</si>
  <si>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</si>
  <si>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</si>
  <si>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</si>
  <si>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</si>
  <si>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</si>
  <si>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</si>
  <si>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</si>
  <si>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</si>
  <si>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</si>
  <si>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</si>
  <si>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</si>
  <si>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</si>
  <si>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</si>
  <si>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</si>
  <si>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</si>
  <si>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</si>
  <si>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</si>
  <si>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</si>
  <si>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</si>
  <si>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</si>
  <si>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</si>
  <si>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</si>
  <si>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</si>
  <si>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</si>
  <si>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</si>
  <si>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</si>
  <si>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</si>
  <si>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</si>
  <si>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</si>
  <si>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</si>
  <si>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</si>
  <si>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</si>
  <si>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</si>
  <si>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</si>
  <si>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</si>
  <si>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</si>
  <si>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</si>
  <si>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</si>
  <si>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</si>
  <si>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</si>
  <si>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</si>
  <si>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</si>
  <si>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</si>
  <si>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</si>
  <si>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</si>
  <si>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</si>
  <si>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</si>
  <si>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</si>
  <si>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</si>
  <si>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</si>
  <si>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</si>
  <si>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</si>
  <si>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</si>
  <si>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</si>
  <si>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</si>
  <si>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</si>
  <si>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</si>
  <si>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</si>
  <si>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</si>
  <si>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</si>
  <si>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</si>
  <si>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</si>
  <si>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</si>
  <si>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</si>
  <si>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</si>
  <si>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</si>
  <si>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</si>
  <si>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</si>
  <si>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</si>
  <si>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</si>
  <si>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</si>
  <si>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</si>
  <si>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</si>
  <si>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</si>
  <si>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</si>
  <si>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</si>
  <si>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</si>
  <si>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</si>
  <si>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</si>
  <si>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</si>
  <si>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</si>
  <si>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</si>
  <si>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</si>
  <si>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</si>
  <si>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</si>
  <si>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</si>
  <si>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</si>
  <si>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</si>
  <si>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</si>
  <si>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</si>
  <si>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</si>
  <si>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</si>
  <si>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</si>
  <si>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</si>
  <si>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</si>
  <si>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</si>
  <si>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</si>
  <si>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</si>
  <si>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</si>
  <si>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</si>
  <si>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</si>
  <si>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</si>
  <si>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</si>
  <si>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</si>
  <si>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</si>
  <si>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</si>
  <si>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</si>
  <si>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</si>
  <si>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</si>
  <si>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</si>
  <si>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</si>
  <si>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</si>
  <si>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</si>
  <si>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</si>
  <si>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</si>
  <si>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</si>
  <si>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</si>
  <si>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</si>
  <si>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</si>
  <si>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</si>
  <si>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</si>
  <si>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</si>
  <si>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</si>
  <si>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</si>
  <si>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</si>
  <si>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</si>
  <si>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</si>
  <si>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</si>
  <si>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</si>
  <si>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</si>
  <si>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</si>
  <si>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</si>
  <si>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</si>
  <si>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</si>
  <si>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</si>
  <si>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</si>
  <si>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</si>
  <si>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</si>
  <si>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</si>
  <si>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</si>
  <si>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</si>
  <si>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</si>
  <si>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</si>
  <si>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</si>
  <si>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</si>
  <si>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</si>
  <si>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</si>
  <si>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</si>
  <si>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</si>
  <si>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</si>
  <si>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</si>
  <si>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</si>
  <si>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</si>
  <si>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</si>
  <si>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</si>
  <si>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</si>
  <si>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</si>
  <si>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</si>
  <si>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</si>
  <si>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</si>
  <si>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</si>
  <si>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</si>
  <si>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</si>
  <si>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</si>
  <si>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</si>
  <si>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</si>
  <si>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</si>
  <si>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</si>
  <si>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</si>
  <si>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</si>
  <si>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</si>
  <si>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</si>
  <si>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</si>
  <si>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</si>
  <si>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</si>
  <si>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</si>
  <si>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</si>
  <si>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</si>
  <si>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</si>
  <si>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</si>
  <si>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</si>
  <si>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</si>
  <si>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</si>
  <si>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</si>
  <si>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</si>
  <si>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</si>
  <si>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</si>
  <si>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</si>
  <si>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</si>
  <si>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</si>
  <si>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</si>
  <si>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</si>
  <si>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</si>
  <si>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</si>
  <si>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</si>
  <si>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</si>
  <si>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</si>
  <si>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</si>
  <si>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</si>
  <si>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</si>
  <si>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</si>
  <si>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</si>
  <si>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</si>
  <si>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</si>
  <si>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</si>
  <si>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</si>
  <si>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</si>
  <si>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</si>
  <si>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</si>
  <si>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</si>
  <si>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</si>
  <si>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</si>
  <si>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</si>
  <si>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</si>
  <si>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</si>
  <si>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</si>
  <si>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</si>
  <si>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</si>
  <si>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</si>
  <si>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</si>
  <si>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</si>
  <si>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</si>
  <si>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</si>
  <si>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</si>
  <si>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</si>
  <si>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</si>
  <si>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</si>
  <si>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</si>
  <si>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</si>
  <si>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</si>
  <si>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</si>
  <si>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</si>
  <si>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</si>
  <si>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</si>
  <si>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</si>
  <si>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</si>
  <si>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</si>
  <si>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</si>
  <si>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</si>
  <si>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</si>
  <si>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</si>
  <si>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</si>
  <si>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</si>
  <si>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</si>
  <si>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</si>
  <si>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</si>
  <si>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</si>
  <si>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</si>
  <si>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</si>
  <si>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</si>
  <si>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</si>
  <si>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</si>
  <si>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</si>
  <si>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</si>
  <si>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</si>
  <si>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</si>
  <si>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</si>
  <si>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</si>
  <si>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</si>
  <si>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</si>
  <si>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</si>
  <si>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</si>
  <si>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</si>
  <si>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</si>
  <si>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</si>
  <si>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</si>
  <si>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</si>
  <si>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</si>
  <si>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</si>
  <si>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</si>
  <si>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</si>
  <si>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</si>
  <si>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</si>
  <si>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</si>
  <si>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</si>
  <si>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</si>
  <si>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</si>
  <si>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</si>
  <si>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</si>
  <si>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</si>
  <si>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</si>
  <si>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</si>
  <si>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</si>
  <si>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</si>
  <si>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</si>
  <si>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</si>
  <si>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</si>
  <si>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</si>
  <si>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</si>
  <si>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</si>
  <si>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</si>
  <si>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</si>
  <si>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</si>
  <si>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</si>
  <si>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</si>
  <si>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</si>
  <si>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</si>
  <si>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</si>
  <si>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</si>
  <si>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</si>
  <si>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</si>
  <si>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</si>
  <si>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</si>
  <si>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</si>
  <si>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</si>
  <si>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</si>
  <si>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</si>
  <si>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</si>
  <si>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</si>
  <si>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</si>
  <si>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</si>
  <si>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</si>
  <si>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</si>
  <si>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</si>
  <si>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</si>
  <si>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</si>
  <si>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</si>
  <si>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</si>
  <si>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</si>
  <si>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</si>
  <si>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</si>
  <si>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</si>
  <si>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</si>
  <si>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</si>
  <si>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</si>
  <si>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</si>
  <si>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</si>
  <si>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</si>
  <si>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</si>
  <si>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</si>
  <si>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</si>
  <si>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</si>
  <si>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</si>
  <si>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</si>
  <si>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</si>
  <si>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</si>
  <si>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</si>
  <si>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</si>
  <si>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</si>
  <si>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</si>
  <si>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</si>
  <si>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</si>
  <si>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</si>
  <si>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</si>
  <si>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</si>
  <si>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</si>
  <si>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</si>
  <si>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</si>
  <si>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</si>
  <si>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</si>
  <si>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</si>
  <si>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</si>
  <si>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</si>
  <si>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</si>
  <si>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</si>
  <si>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</si>
  <si>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</si>
  <si>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</si>
  <si>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</si>
  <si>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</si>
  <si>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</si>
  <si>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</si>
  <si>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</si>
  <si>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</si>
  <si>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</si>
  <si>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</si>
  <si>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</si>
  <si>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</si>
  <si>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</si>
  <si>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</si>
  <si>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</si>
  <si>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</si>
  <si>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</si>
  <si>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</si>
  <si>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</si>
  <si>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</si>
  <si>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</si>
  <si>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</si>
  <si>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</si>
  <si>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</si>
  <si>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</si>
  <si>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</si>
  <si>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</si>
  <si>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</si>
  <si>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</si>
  <si>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</si>
  <si>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</si>
  <si>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</si>
  <si>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</si>
  <si>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</si>
  <si>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</si>
  <si>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</si>
  <si>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</si>
  <si>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</si>
  <si>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</si>
  <si>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</si>
  <si>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</si>
  <si>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</si>
  <si>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</si>
  <si>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</si>
  <si>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</si>
  <si>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</si>
  <si>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</si>
  <si>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</si>
  <si>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</si>
  <si>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</si>
  <si>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</si>
  <si>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</si>
  <si>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</si>
  <si>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</si>
  <si>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</si>
  <si>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</si>
  <si>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</si>
  <si>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</si>
  <si>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</si>
  <si>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</si>
  <si>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</si>
  <si>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</si>
  <si>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</si>
  <si>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</si>
  <si>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</si>
  <si>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</si>
  <si>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</si>
  <si>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</si>
  <si>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</si>
  <si>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</si>
  <si>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</si>
  <si>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</si>
  <si>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</si>
  <si>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</si>
  <si>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</si>
  <si>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</si>
  <si>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</si>
  <si>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</si>
  <si>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</si>
  <si>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</si>
  <si>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</si>
  <si>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</si>
  <si>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</si>
  <si>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</si>
  <si>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</si>
  <si>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</si>
  <si>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</si>
  <si>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</si>
  <si>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</si>
  <si>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</si>
  <si>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</si>
  <si>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</si>
  <si>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</si>
  <si>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</si>
  <si>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</si>
  <si>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</si>
  <si>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</si>
  <si>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</si>
  <si>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</si>
  <si>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</si>
  <si>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</si>
  <si>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</si>
  <si>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</si>
  <si>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</si>
  <si>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</si>
  <si>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</si>
  <si>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</si>
  <si>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</si>
  <si>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</si>
  <si>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</si>
  <si>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</si>
  <si>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</si>
  <si>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</si>
  <si>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</si>
  <si>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</si>
  <si>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</si>
  <si>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</si>
  <si>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</si>
  <si>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</si>
  <si>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</si>
  <si>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</si>
  <si>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</si>
  <si>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</si>
  <si>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</si>
  <si>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</si>
  <si>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</si>
  <si>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</si>
  <si>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</si>
  <si>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</si>
  <si>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</si>
  <si>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</si>
  <si>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</si>
  <si>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</si>
  <si>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</si>
  <si>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</si>
  <si>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</si>
  <si>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</si>
  <si>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</si>
  <si>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</si>
  <si>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</si>
  <si>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</si>
  <si>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</si>
  <si>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</si>
  <si>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</si>
  <si>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</si>
  <si>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</si>
  <si>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</si>
  <si>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</si>
  <si>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</si>
  <si>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</si>
  <si>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</si>
  <si>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</si>
  <si>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</si>
  <si>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</si>
  <si>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</si>
  <si>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</si>
  <si>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</si>
  <si>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</si>
  <si>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</si>
  <si>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</si>
  <si>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</si>
  <si>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</si>
  <si>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</si>
  <si>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</si>
  <si>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</si>
  <si>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</si>
  <si>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</si>
  <si>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</si>
  <si>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</si>
  <si>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</si>
  <si>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</si>
  <si>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</si>
  <si>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</si>
  <si>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</si>
  <si>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</si>
  <si>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</si>
  <si>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</si>
  <si>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</si>
  <si>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</si>
  <si>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</si>
  <si>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</si>
  <si>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</si>
  <si>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</si>
  <si>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</si>
  <si>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</si>
  <si>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</si>
  <si>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</si>
  <si>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</si>
  <si>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</si>
  <si>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</si>
  <si>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</si>
  <si>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</si>
  <si>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</si>
  <si>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</si>
  <si>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</si>
  <si>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</si>
  <si>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</si>
  <si>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</si>
  <si>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</si>
  <si>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</si>
  <si>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</si>
  <si>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</si>
  <si>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</si>
  <si>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</si>
  <si>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</si>
  <si>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</si>
  <si>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</si>
  <si>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</si>
  <si>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</si>
  <si>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</si>
  <si>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</si>
  <si>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</si>
  <si>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</si>
  <si>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</si>
  <si>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</si>
  <si>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</si>
  <si>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</si>
  <si>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</si>
  <si>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</si>
  <si>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</si>
  <si>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</si>
  <si>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</si>
  <si>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</si>
  <si>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</si>
  <si>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</si>
  <si>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</si>
  <si>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</si>
  <si>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</si>
  <si>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</si>
  <si>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</si>
  <si>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</si>
  <si>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</si>
  <si>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</si>
  <si>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</si>
  <si>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</si>
  <si>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</si>
  <si>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</si>
  <si>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</si>
  <si>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</si>
  <si>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</si>
  <si>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</si>
  <si>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</si>
  <si>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</si>
  <si>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</si>
  <si>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</si>
  <si>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</si>
  <si>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</si>
  <si>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</si>
  <si>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</si>
  <si>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</si>
  <si>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</si>
  <si>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</si>
  <si>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</si>
  <si>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</si>
  <si>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</si>
  <si>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</si>
  <si>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</si>
  <si>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</si>
  <si>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</si>
  <si>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</si>
  <si>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</si>
  <si>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</si>
  <si>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</si>
  <si>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</si>
  <si>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</si>
  <si>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</si>
  <si>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</si>
  <si>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</si>
  <si>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</si>
  <si>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</si>
  <si>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</si>
  <si>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</si>
  <si>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</si>
  <si>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</si>
  <si>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</si>
  <si>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</si>
  <si>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</si>
  <si>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</si>
  <si>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</si>
  <si>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</si>
  <si>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</si>
  <si>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</si>
  <si>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</si>
  <si>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</si>
  <si>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</si>
  <si>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</si>
  <si>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</si>
  <si>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</si>
  <si>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</si>
  <si>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</si>
  <si>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</si>
  <si>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</si>
  <si>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</si>
  <si>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</si>
  <si>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</si>
  <si>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</si>
  <si>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</si>
  <si>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</si>
  <si>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</si>
  <si>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</si>
  <si>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</si>
  <si>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</si>
  <si>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</si>
  <si>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</si>
  <si>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</si>
  <si>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</si>
  <si>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</si>
  <si>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</si>
  <si>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</si>
  <si>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</si>
  <si>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</si>
  <si>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</si>
  <si>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</si>
  <si>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</si>
  <si>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</si>
  <si>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</si>
  <si>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</si>
  <si>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</si>
  <si>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</si>
  <si>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</si>
  <si>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</si>
  <si>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</si>
  <si>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</si>
  <si>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</si>
  <si>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</si>
  <si>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</si>
  <si>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</si>
  <si>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</si>
  <si>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</si>
  <si>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</si>
  <si>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</si>
  <si>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</si>
  <si>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</si>
  <si>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</si>
  <si>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</si>
  <si>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</si>
  <si>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</si>
  <si>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</si>
  <si>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</si>
  <si>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</si>
  <si>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</si>
  <si>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</si>
  <si>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</si>
  <si>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</si>
  <si>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</si>
  <si>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</si>
  <si>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</si>
  <si>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</si>
  <si>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</si>
  <si>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</si>
  <si>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</si>
  <si>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</si>
  <si>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</si>
  <si>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</si>
  <si>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</si>
  <si>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</si>
  <si>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</si>
  <si>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</si>
  <si>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</si>
  <si>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</si>
  <si>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</si>
  <si>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</si>
  <si>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</si>
  <si>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</si>
  <si>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</si>
  <si>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</si>
  <si>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</si>
  <si>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</si>
  <si>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</si>
  <si>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</si>
  <si>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</si>
  <si>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</si>
  <si>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</si>
  <si>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</si>
  <si>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</si>
  <si>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</si>
  <si>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</si>
  <si>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</si>
  <si>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</si>
  <si>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</si>
  <si>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</si>
  <si>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</si>
  <si>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</si>
  <si>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</si>
  <si>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</si>
  <si>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</si>
  <si>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</si>
  <si>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</si>
  <si>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</si>
  <si>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</si>
  <si>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</si>
  <si>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</si>
  <si>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</si>
  <si>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</si>
  <si>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</si>
  <si>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</si>
  <si>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</si>
  <si>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</si>
  <si>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</si>
  <si>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</si>
  <si>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</si>
  <si>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</si>
  <si>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</si>
  <si>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</si>
  <si>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</si>
  <si>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</si>
  <si>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</si>
  <si>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</si>
  <si>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</si>
  <si>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</si>
  <si>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</si>
  <si>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</si>
  <si>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</si>
  <si>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</si>
  <si>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</si>
  <si>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</si>
  <si>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</si>
  <si>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</si>
  <si>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</si>
  <si>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</si>
  <si>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</si>
  <si>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</si>
  <si>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</si>
  <si>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</si>
  <si>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</si>
  <si>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</si>
  <si>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</si>
  <si>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</si>
  <si>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</si>
  <si>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</si>
  <si>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</si>
  <si>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</si>
  <si>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</si>
  <si>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</si>
  <si>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</si>
  <si>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</si>
  <si>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</si>
  <si>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</si>
  <si>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</si>
  <si>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</si>
  <si>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</si>
  <si>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</si>
  <si>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</si>
  <si>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</si>
  <si>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</si>
  <si>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</si>
  <si>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</si>
  <si>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</si>
  <si>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</si>
  <si>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</si>
  <si>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</si>
  <si>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</si>
  <si>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</si>
  <si>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</si>
  <si>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</si>
  <si>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</si>
  <si>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</si>
  <si>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</si>
  <si>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</si>
  <si>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</si>
  <si>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</si>
  <si>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</si>
  <si>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</si>
  <si>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</si>
  <si>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</si>
  <si>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</si>
  <si>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</si>
  <si>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</si>
  <si>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</si>
  <si>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</si>
  <si>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</si>
  <si>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</si>
  <si>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</si>
  <si>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</si>
  <si>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</si>
  <si>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</si>
  <si>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</si>
  <si>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</si>
  <si>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</si>
  <si>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</si>
  <si>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</si>
  <si>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</si>
  <si>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</si>
  <si>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</si>
  <si>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</si>
  <si>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</si>
  <si>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</si>
  <si>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</si>
  <si>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</si>
  <si>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</si>
  <si>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</si>
  <si>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</si>
  <si>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</si>
  <si>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</si>
  <si>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</si>
  <si>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</si>
  <si>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</si>
  <si>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</si>
  <si>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</si>
  <si>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</si>
  <si>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</si>
  <si>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</si>
  <si>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</si>
  <si>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</si>
  <si>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</si>
  <si>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</si>
  <si>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</si>
  <si>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</si>
  <si>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</si>
  <si>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</si>
  <si>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</si>
  <si>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</si>
  <si>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</si>
  <si>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</si>
  <si>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</si>
  <si>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</si>
  <si>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</si>
  <si>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</si>
  <si>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</si>
  <si>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</si>
  <si>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</si>
  <si>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</si>
  <si>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</si>
  <si>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</si>
  <si>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</si>
  <si>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</si>
  <si>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</si>
  <si>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</si>
  <si>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</si>
  <si>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</si>
  <si>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</si>
  <si>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</si>
  <si>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</si>
  <si>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</si>
  <si>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</si>
  <si>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</si>
  <si>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</si>
  <si>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</si>
  <si>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</si>
  <si>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</si>
  <si>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</si>
  <si>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</si>
  <si>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</si>
  <si>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</si>
  <si>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</si>
  <si>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</si>
  <si>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</si>
  <si>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</si>
  <si>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</si>
  <si>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</si>
  <si>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</si>
  <si>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</si>
  <si>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</si>
  <si>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</si>
  <si>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</si>
  <si>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</si>
  <si>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</si>
  <si>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</si>
  <si>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</si>
  <si>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</si>
  <si>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</si>
  <si>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</si>
  <si>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</si>
  <si>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</si>
  <si>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</si>
  <si>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</si>
  <si>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</si>
  <si>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</si>
  <si>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</si>
  <si>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</si>
  <si>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</si>
  <si>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</si>
  <si>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</si>
  <si>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</si>
  <si>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</si>
  <si>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</si>
  <si>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</si>
  <si>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</si>
  <si>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</si>
  <si>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</si>
  <si>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</si>
  <si>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</si>
  <si>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</si>
  <si>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</si>
  <si>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</si>
  <si>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</si>
  <si>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</si>
  <si>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</si>
  <si>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</si>
  <si>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</si>
  <si>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</si>
  <si>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</si>
  <si>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</si>
  <si>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</si>
  <si>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</si>
  <si>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</si>
  <si>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</si>
  <si>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</si>
  <si>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</si>
  <si>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</si>
  <si>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</si>
  <si>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</si>
  <si>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</si>
  <si>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</si>
  <si>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</si>
  <si>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</si>
  <si>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</si>
  <si>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</si>
  <si>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</si>
  <si>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</si>
  <si>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</si>
  <si>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</si>
  <si>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</si>
  <si>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</si>
  <si>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</si>
  <si>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</si>
  <si>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</si>
  <si>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</si>
  <si>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</si>
  <si>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</si>
  <si>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</si>
  <si>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</si>
  <si>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</si>
  <si>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</si>
  <si>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</si>
  <si>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</si>
  <si>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</si>
  <si>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</si>
  <si>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</si>
  <si>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</si>
  <si>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</si>
  <si>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</si>
  <si>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</si>
  <si>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</si>
  <si>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</si>
  <si>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</si>
  <si>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</si>
  <si>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</si>
  <si>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</si>
  <si>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</si>
  <si>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</si>
  <si>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</si>
  <si>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</si>
  <si>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</si>
  <si>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</si>
  <si>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</si>
  <si>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</si>
  <si>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</si>
  <si>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</si>
  <si>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</si>
  <si>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</si>
  <si>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</si>
  <si>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</si>
  <si>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</si>
  <si>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</si>
  <si>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</si>
  <si>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</si>
  <si>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</si>
  <si>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</si>
  <si>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</si>
  <si>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</si>
  <si>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</si>
  <si>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</si>
  <si>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</si>
  <si>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</si>
  <si>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</si>
  <si>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</si>
  <si>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</si>
  <si>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</si>
  <si>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</si>
  <si>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</si>
  <si>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</si>
  <si>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</si>
  <si>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</si>
  <si>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</si>
  <si>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</si>
  <si>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</si>
  <si>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</si>
  <si>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</si>
  <si>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</si>
  <si>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</si>
  <si>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</si>
  <si>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</si>
  <si>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</si>
  <si>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</si>
  <si>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</si>
  <si>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</si>
  <si>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</si>
  <si>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</si>
  <si>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</si>
  <si>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</si>
  <si>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</si>
  <si>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</si>
  <si>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</si>
  <si>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</si>
  <si>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</si>
  <si>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</si>
  <si>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</si>
  <si>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</si>
  <si>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</si>
  <si>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</si>
  <si>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</si>
  <si>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</si>
  <si>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</si>
  <si>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</si>
  <si>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</si>
  <si>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</si>
  <si>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</si>
  <si>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</si>
  <si>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</si>
  <si>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</si>
  <si>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</si>
  <si>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</si>
  <si>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</si>
  <si>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</si>
  <si>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</si>
  <si>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</si>
  <si>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</si>
  <si>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</si>
  <si>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</si>
  <si>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</si>
  <si>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</si>
  <si>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</si>
  <si>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</si>
  <si>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</si>
  <si>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</si>
  <si>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</si>
  <si>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</si>
  <si>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</si>
  <si>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</si>
  <si>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</si>
  <si>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</si>
  <si>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</si>
  <si>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</si>
  <si>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</si>
  <si>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</si>
  <si>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</si>
  <si>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</si>
  <si>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</si>
  <si>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</si>
  <si>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</si>
  <si>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</si>
  <si>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</si>
  <si>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</si>
  <si>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</si>
  <si>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</si>
  <si>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</si>
  <si>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</si>
  <si>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</si>
  <si>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</si>
  <si>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</si>
  <si>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</si>
  <si>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</si>
  <si>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</si>
  <si>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</si>
  <si>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</si>
  <si>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</si>
  <si>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</si>
  <si>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</si>
  <si>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</si>
  <si>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</si>
  <si>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</si>
  <si>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</si>
  <si>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</si>
  <si>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</si>
  <si>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</si>
  <si>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</si>
  <si>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</si>
  <si>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</si>
  <si>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</si>
  <si>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</si>
  <si>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</si>
  <si>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</si>
  <si>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</si>
  <si>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</si>
  <si>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</si>
  <si>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</si>
  <si>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</si>
  <si>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</si>
  <si>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</si>
  <si>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</si>
  <si>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</si>
  <si>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</si>
  <si>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</si>
  <si>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</si>
  <si>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</si>
  <si>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</si>
  <si>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</si>
  <si>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</si>
  <si>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</si>
  <si>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</si>
  <si>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</si>
  <si>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</si>
  <si>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</si>
  <si>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</si>
  <si>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</si>
  <si>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</si>
  <si>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</si>
  <si>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</si>
  <si>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</si>
  <si>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</si>
  <si>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</si>
  <si>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</si>
  <si>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</si>
  <si>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</si>
  <si>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</si>
  <si>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</si>
  <si>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</si>
  <si>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</si>
  <si>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</si>
  <si>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</si>
  <si>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</si>
  <si>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</si>
  <si>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</si>
  <si>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</si>
  <si>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</si>
  <si>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</si>
  <si>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</si>
  <si>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</si>
  <si>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</si>
  <si>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</si>
  <si>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</si>
  <si>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</si>
  <si>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</si>
  <si>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</si>
  <si>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</si>
  <si>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</si>
  <si>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</si>
  <si>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</si>
  <si>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</si>
  <si>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</si>
  <si>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</si>
  <si>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</si>
  <si>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</si>
  <si>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</si>
  <si>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</si>
  <si>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</si>
  <si>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</si>
  <si>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</si>
  <si>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</si>
  <si>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</si>
  <si>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</si>
  <si>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</si>
  <si>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</si>
  <si>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</si>
  <si>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</si>
  <si>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</si>
  <si>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</si>
  <si>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</si>
  <si>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</si>
  <si>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</si>
  <si>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</si>
  <si>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</si>
  <si>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</si>
  <si>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</si>
  <si>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</si>
  <si>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</si>
  <si>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</si>
  <si>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</si>
  <si>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</si>
  <si>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</si>
  <si>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</si>
  <si>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</si>
  <si>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</si>
  <si>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</si>
  <si>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</si>
  <si>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</si>
  <si>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</si>
  <si>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</si>
  <si>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</si>
  <si>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</si>
  <si>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</si>
  <si>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</si>
  <si>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</si>
  <si>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</si>
  <si>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</si>
  <si>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</si>
  <si>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</si>
  <si>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</si>
  <si>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</si>
  <si>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</si>
  <si>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</si>
  <si>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</si>
  <si>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</si>
  <si>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</si>
  <si>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</si>
  <si>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</si>
  <si>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</si>
  <si>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</si>
  <si>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</si>
  <si>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</si>
  <si>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</si>
  <si>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</si>
  <si>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</si>
  <si>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</si>
  <si>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</si>
  <si>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</si>
  <si>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</si>
  <si>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</si>
  <si>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</si>
  <si>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</si>
  <si>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</si>
  <si>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</si>
  <si>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</si>
  <si>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</si>
  <si>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</si>
  <si>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</si>
  <si>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</si>
  <si>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</si>
  <si>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</si>
  <si>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</si>
  <si>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</si>
  <si>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</si>
  <si>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</si>
  <si>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</si>
  <si>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</si>
  <si>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</si>
  <si>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</si>
  <si>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</si>
  <si>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</si>
  <si>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</si>
  <si>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</si>
  <si>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</si>
  <si>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</si>
  <si>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</si>
  <si>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</si>
  <si>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</si>
  <si>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</si>
  <si>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</si>
  <si>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</si>
  <si>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</si>
  <si>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</si>
  <si>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</si>
  <si>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</si>
  <si>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</si>
  <si>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</si>
  <si>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</si>
  <si>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</si>
  <si>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</si>
  <si>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</si>
  <si>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</si>
  <si>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</si>
  <si>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</si>
  <si>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</si>
  <si>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</si>
  <si>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</si>
  <si>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</si>
  <si>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</si>
  <si>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</si>
  <si>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</si>
  <si>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</si>
  <si>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</si>
  <si>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</si>
  <si>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</si>
  <si>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</si>
  <si>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</si>
  <si>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</si>
  <si>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</si>
  <si>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</si>
  <si>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</si>
  <si>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</si>
  <si>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</si>
  <si>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</si>
  <si>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</si>
  <si>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</si>
  <si>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</si>
  <si>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</si>
  <si>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</si>
  <si>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</si>
  <si>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</si>
  <si>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</si>
  <si>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</si>
  <si>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</si>
  <si>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</si>
  <si>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</si>
  <si>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</si>
  <si>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</si>
  <si>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</si>
  <si>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</si>
  <si>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</si>
  <si>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</si>
  <si>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</si>
  <si>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</si>
  <si>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</si>
  <si>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</si>
  <si>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</si>
  <si>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</si>
  <si>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</si>
  <si>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</si>
  <si>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</si>
  <si>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</si>
  <si>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</si>
  <si>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</si>
  <si>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</si>
  <si>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</si>
  <si>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</si>
  <si>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</si>
  <si>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</si>
  <si>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</si>
  <si>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</si>
  <si>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</si>
  <si>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</si>
  <si>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</si>
  <si>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</si>
  <si>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</si>
  <si>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</si>
  <si>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</si>
  <si>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</si>
  <si>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</si>
  <si>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</si>
  <si>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</si>
  <si>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</si>
  <si>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</si>
  <si>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</si>
  <si>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</si>
  <si>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</si>
  <si>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</si>
  <si>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</si>
  <si>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</si>
  <si>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</si>
  <si>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</si>
  <si>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</si>
  <si>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</si>
  <si>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</si>
  <si>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</si>
  <si>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</si>
  <si>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</si>
  <si>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</si>
  <si>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</si>
  <si>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</si>
  <si>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</si>
  <si>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</si>
  <si>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</si>
  <si>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</si>
  <si>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</si>
  <si>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</si>
  <si>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</si>
  <si>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</si>
  <si>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</si>
  <si>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</si>
  <si>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</si>
  <si>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</si>
  <si>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</si>
  <si>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</si>
  <si>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</si>
  <si>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</si>
  <si>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</si>
  <si>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</si>
  <si>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</si>
  <si>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</si>
  <si>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</si>
  <si>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</si>
  <si>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</si>
  <si>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</si>
  <si>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</si>
  <si>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</si>
  <si>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</si>
  <si>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</si>
  <si>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</si>
  <si>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</si>
  <si>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</si>
  <si>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</si>
  <si>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</si>
  <si>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</si>
  <si>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</si>
  <si>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</si>
  <si>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</si>
  <si>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</si>
  <si>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</si>
  <si>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</si>
  <si>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</si>
  <si>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</si>
  <si>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</si>
  <si>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</si>
  <si>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</si>
  <si>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</si>
  <si>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</si>
  <si>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</si>
  <si>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</si>
  <si>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</si>
  <si>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</si>
  <si>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</si>
  <si>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</si>
  <si>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</si>
  <si>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</si>
  <si>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</si>
  <si>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</si>
  <si>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</si>
  <si>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</si>
  <si>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</si>
  <si>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</si>
  <si>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</si>
  <si>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</si>
  <si>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</si>
  <si>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</si>
  <si>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</si>
  <si>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</si>
  <si>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</si>
  <si>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</si>
  <si>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</si>
  <si>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</si>
  <si>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</si>
  <si>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</si>
  <si>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</si>
  <si>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</si>
  <si>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</si>
  <si>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</si>
  <si>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</si>
  <si>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</si>
  <si>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</si>
  <si>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</si>
  <si>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</si>
  <si>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</si>
  <si>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</si>
  <si>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</si>
  <si>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</si>
  <si>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</si>
  <si>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</si>
  <si>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</si>
  <si>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</si>
  <si>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</si>
  <si>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</si>
  <si>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</si>
  <si>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</si>
  <si>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</si>
  <si>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</si>
  <si>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</si>
  <si>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</si>
  <si>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</si>
  <si>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</si>
  <si>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</si>
  <si>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</si>
  <si>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</si>
  <si>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</si>
  <si>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</si>
  <si>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</si>
  <si>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</si>
  <si>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</si>
  <si>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</si>
  <si>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</si>
  <si>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</si>
  <si>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</si>
  <si>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</si>
  <si>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</si>
  <si>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</si>
  <si>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</si>
  <si>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</si>
  <si>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</si>
  <si>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</si>
  <si>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</si>
  <si>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</si>
  <si>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</si>
  <si>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</si>
  <si>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</si>
  <si>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</si>
  <si>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</si>
  <si>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</si>
  <si>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</si>
  <si>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</si>
  <si>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</si>
  <si>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</si>
  <si>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</si>
  <si>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</si>
  <si>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</si>
  <si>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</si>
  <si>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</si>
  <si>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</si>
  <si>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</si>
  <si>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</si>
  <si>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</si>
  <si>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</si>
  <si>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</si>
  <si>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</si>
  <si>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</si>
  <si>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</si>
  <si>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</si>
  <si>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</si>
  <si>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</si>
  <si>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</si>
  <si>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</si>
  <si>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</si>
  <si>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</si>
  <si>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</si>
  <si>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</si>
  <si>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</si>
  <si>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</si>
  <si>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</si>
  <si>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</si>
  <si>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</si>
  <si>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</si>
  <si>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</si>
  <si>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</si>
  <si>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</si>
  <si>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</si>
  <si>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</si>
  <si>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</si>
  <si>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</si>
  <si>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</si>
  <si>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</si>
  <si>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</si>
  <si>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</si>
  <si>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</si>
  <si>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</si>
  <si>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</si>
  <si>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</si>
  <si>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</si>
  <si>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</si>
  <si>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</si>
  <si>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</si>
  <si>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</si>
  <si>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</si>
  <si>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</si>
  <si>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</si>
  <si>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</si>
  <si>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</si>
  <si>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</si>
  <si>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</si>
  <si>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</si>
  <si>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</si>
  <si>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</si>
  <si>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</si>
  <si>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</si>
  <si>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</si>
  <si>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</si>
  <si>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</si>
  <si>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</si>
  <si>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</si>
  <si>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</si>
  <si>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</si>
  <si>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</si>
  <si>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</si>
  <si>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</si>
  <si>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</si>
  <si>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</si>
  <si>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</si>
  <si>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</si>
  <si>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</si>
  <si>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</si>
  <si>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</si>
  <si>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</si>
  <si>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</si>
  <si>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</si>
  <si>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</si>
  <si>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</si>
  <si>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</si>
  <si>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</si>
  <si>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</si>
  <si>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</si>
  <si>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</si>
  <si>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</si>
  <si>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</si>
  <si>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</si>
  <si>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</si>
  <si>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</si>
  <si>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</si>
  <si>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</si>
  <si>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</si>
  <si>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</si>
  <si>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</si>
  <si>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</si>
  <si>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</si>
  <si>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</si>
  <si>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</si>
  <si>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</si>
  <si>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</si>
  <si>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</si>
  <si>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</si>
  <si>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</si>
  <si>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</si>
  <si>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</si>
  <si>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</si>
  <si>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</si>
  <si>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</si>
  <si>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</si>
  <si>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</si>
  <si>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</si>
  <si>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</si>
  <si>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</si>
  <si>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</si>
  <si>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</si>
  <si>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</si>
  <si>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</si>
  <si>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</si>
  <si>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</si>
  <si>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</si>
  <si>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</si>
  <si>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</si>
  <si>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</si>
  <si>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</si>
  <si>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</si>
  <si>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</si>
  <si>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</si>
  <si>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</si>
  <si>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</si>
  <si>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</si>
  <si>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</si>
  <si>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</si>
  <si>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</si>
  <si>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</si>
  <si>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</si>
  <si>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</si>
  <si>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</si>
  <si>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</si>
  <si>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</si>
  <si>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</si>
  <si>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</si>
  <si>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</si>
  <si>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</si>
  <si>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</si>
  <si>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</si>
  <si>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</si>
  <si>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</si>
  <si>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</si>
  <si>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</si>
  <si>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</si>
  <si>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</si>
  <si>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</si>
  <si>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</si>
  <si>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</si>
  <si>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</si>
  <si>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</si>
  <si>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</si>
  <si>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</si>
  <si>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</si>
  <si>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</si>
  <si>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</si>
  <si>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</si>
  <si>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</si>
  <si>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</si>
  <si>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</si>
  <si>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</si>
  <si>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</si>
  <si>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</si>
  <si>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</si>
  <si>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</si>
  <si>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</si>
  <si>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</si>
  <si>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</si>
  <si>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</si>
  <si>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</si>
  <si>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</si>
  <si>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</si>
  <si>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</si>
  <si>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</si>
  <si>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</si>
  <si>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</si>
  <si>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</si>
  <si>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</si>
  <si>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</si>
  <si>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</si>
  <si>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</si>
  <si>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</si>
  <si>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</si>
  <si>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</si>
  <si>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</si>
  <si>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</si>
  <si>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</si>
  <si>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</si>
  <si>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</si>
  <si>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</si>
  <si>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</si>
  <si>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</si>
  <si>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</si>
  <si>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</si>
  <si>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</si>
  <si>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</si>
  <si>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</si>
  <si>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</si>
  <si>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</si>
  <si>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</si>
  <si>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</si>
  <si>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</si>
  <si>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</si>
  <si>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</si>
  <si>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</si>
  <si>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</si>
  <si>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</si>
  <si>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</si>
  <si>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</si>
  <si>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</si>
  <si>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</si>
  <si>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</si>
  <si>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</si>
  <si>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</si>
  <si>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</si>
  <si>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</si>
  <si>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</si>
  <si>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</si>
  <si>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</si>
  <si>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</si>
  <si>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</si>
  <si>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</si>
  <si>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</si>
  <si>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</si>
  <si>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</si>
  <si>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</si>
  <si>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</si>
  <si>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</si>
  <si>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</si>
  <si>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</si>
  <si>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</si>
  <si>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</si>
  <si>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</si>
  <si>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</si>
  <si>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</si>
  <si>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</si>
  <si>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</si>
  <si>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</si>
  <si>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</si>
  <si>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</si>
  <si>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</si>
  <si>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</si>
  <si>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</si>
  <si>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</si>
  <si>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</si>
  <si>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</si>
  <si>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</si>
  <si>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</si>
  <si>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</si>
  <si>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</si>
  <si>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</si>
  <si>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</si>
  <si>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</si>
  <si>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</si>
  <si>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</si>
  <si>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</si>
  <si>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</si>
  <si>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</si>
  <si>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</si>
  <si>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</si>
  <si>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</si>
  <si>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</si>
  <si>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</si>
  <si>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</si>
  <si>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</si>
  <si>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</si>
  <si>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</si>
  <si>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</si>
  <si>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</si>
  <si>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</si>
  <si>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</si>
  <si>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</si>
  <si>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</si>
  <si>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</si>
  <si>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</si>
  <si>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</si>
  <si>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</si>
  <si>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</si>
  <si>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</si>
  <si>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</si>
  <si>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</si>
  <si>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</si>
  <si>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</si>
  <si>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</si>
  <si>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</si>
  <si>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</si>
  <si>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</si>
  <si>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</si>
  <si>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</si>
  <si>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</si>
  <si>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</si>
  <si>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</si>
  <si>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</si>
  <si>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</si>
  <si>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</si>
  <si>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</si>
  <si>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</si>
  <si>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</si>
  <si>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</si>
  <si>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</si>
  <si>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</si>
  <si>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</si>
  <si>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</si>
  <si>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</si>
  <si>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</si>
  <si>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</si>
  <si>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</si>
  <si>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</si>
  <si>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</si>
  <si>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</si>
  <si>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</si>
  <si>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</si>
  <si>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</si>
  <si>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</si>
  <si>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</si>
  <si>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</si>
  <si>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</si>
  <si>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</si>
  <si>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</si>
  <si>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</si>
  <si>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</si>
  <si>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</si>
  <si>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</si>
  <si>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</si>
  <si>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</si>
  <si>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</si>
  <si>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</si>
  <si>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</si>
  <si>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</si>
  <si>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</si>
  <si>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</si>
  <si>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</si>
  <si>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</si>
  <si>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</si>
  <si>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</si>
  <si>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</si>
  <si>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</si>
  <si>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</si>
  <si>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</si>
  <si>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</si>
  <si>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</si>
  <si>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</si>
  <si>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</si>
  <si>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</si>
  <si>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</si>
  <si>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</si>
  <si>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</si>
  <si>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</si>
  <si>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</si>
  <si>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</si>
  <si>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</si>
  <si>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</si>
  <si>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</si>
  <si>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</si>
  <si>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</si>
  <si>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</si>
  <si>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</si>
  <si>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</si>
  <si>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</si>
  <si>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</si>
  <si>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</si>
  <si>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</si>
  <si>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</si>
  <si>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</si>
  <si>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</si>
  <si>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</si>
  <si>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</si>
  <si>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</si>
  <si>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</si>
  <si>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</si>
  <si>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</si>
  <si>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</si>
  <si>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</si>
  <si>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</si>
  <si>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</si>
  <si>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</si>
  <si>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</si>
  <si>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</si>
  <si>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</si>
  <si>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</si>
  <si>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</si>
  <si>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</si>
  <si>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</si>
  <si>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</si>
  <si>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</si>
  <si>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</si>
  <si>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</si>
  <si>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</si>
  <si>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</si>
  <si>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</si>
  <si>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</si>
  <si>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</si>
  <si>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</si>
  <si>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</si>
  <si>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</si>
  <si>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</si>
  <si>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</si>
  <si>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</si>
  <si>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</si>
  <si>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</si>
  <si>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</si>
  <si>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</si>
  <si>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</si>
  <si>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</si>
  <si>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</si>
  <si>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</si>
  <si>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</si>
  <si>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</si>
  <si>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</si>
  <si>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</si>
  <si>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</si>
  <si>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</si>
  <si>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</si>
  <si>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</si>
  <si>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</si>
  <si>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</si>
  <si>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</si>
  <si>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</si>
  <si>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</si>
  <si>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</si>
  <si>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</si>
  <si>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</si>
  <si>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</si>
  <si>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</si>
  <si>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</si>
  <si>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</si>
  <si>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</si>
  <si>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</si>
  <si>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</si>
  <si>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</si>
  <si>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</si>
  <si>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</si>
  <si>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</si>
  <si>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</si>
  <si>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</si>
  <si>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</si>
  <si>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</si>
  <si>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</si>
  <si>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</si>
  <si>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</si>
  <si>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</si>
  <si>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</si>
  <si>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</si>
  <si>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</si>
  <si>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</si>
  <si>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</si>
  <si>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</si>
  <si>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</si>
  <si>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</si>
  <si>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</si>
  <si>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</si>
  <si>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</si>
  <si>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</si>
  <si>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</si>
  <si>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</si>
  <si>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</si>
  <si>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</si>
  <si>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</si>
  <si>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</si>
  <si>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</si>
  <si>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</si>
  <si>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</si>
  <si>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</si>
  <si>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</si>
  <si>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</si>
  <si>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</si>
  <si>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</si>
  <si>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</si>
  <si>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</si>
  <si>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</si>
  <si>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</si>
  <si>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</si>
  <si>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</si>
  <si>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</si>
  <si>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</si>
  <si>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</si>
  <si>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</si>
  <si>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</si>
  <si>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</si>
  <si>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</si>
  <si>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</si>
  <si>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</si>
  <si>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</si>
  <si>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</si>
  <si>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</si>
  <si>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</si>
  <si>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</si>
  <si>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</si>
  <si>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</si>
  <si>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</si>
  <si>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</si>
  <si>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</si>
  <si>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</si>
  <si>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</si>
  <si>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</si>
  <si>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</si>
  <si>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</si>
  <si>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</si>
  <si>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</si>
  <si>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</si>
  <si>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</si>
  <si>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</si>
  <si>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</si>
  <si>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</si>
  <si>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</si>
  <si>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</si>
  <si>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</si>
  <si>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</si>
  <si>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</si>
  <si>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</si>
  <si>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</si>
  <si>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</si>
  <si>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</si>
  <si>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</si>
  <si>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</si>
  <si>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</si>
  <si>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</si>
  <si>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</si>
  <si>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</si>
  <si>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</si>
  <si>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</si>
  <si>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</si>
  <si>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</si>
  <si>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</si>
  <si>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</si>
  <si>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</si>
  <si>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</si>
  <si>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</si>
  <si>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</si>
  <si>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</si>
  <si>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</si>
  <si>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</si>
  <si>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</si>
  <si>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</si>
  <si>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</si>
  <si>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</si>
  <si>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</si>
  <si>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</si>
  <si>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</si>
  <si>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</si>
  <si>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</si>
  <si>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</si>
  <si>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</si>
  <si>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</si>
  <si>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</si>
  <si>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</si>
  <si>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</si>
  <si>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</si>
  <si>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</si>
  <si>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</si>
  <si>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</si>
  <si>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</si>
  <si>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</si>
  <si>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</si>
  <si>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</si>
  <si>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</si>
  <si>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</si>
  <si>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</si>
  <si>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</si>
  <si>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</si>
  <si>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</si>
  <si>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</si>
  <si>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</si>
  <si>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</si>
  <si>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</si>
  <si>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</si>
  <si>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</si>
  <si>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</si>
  <si>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</si>
  <si>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</si>
  <si>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</si>
  <si>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</si>
  <si>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</si>
  <si>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</si>
  <si>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</si>
  <si>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</si>
  <si>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</si>
  <si>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</si>
  <si>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</si>
  <si>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</si>
  <si>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</si>
  <si>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</si>
  <si>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</si>
  <si>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</si>
  <si>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</si>
  <si>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</si>
  <si>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</si>
  <si>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</si>
  <si>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</si>
  <si>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</si>
  <si>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</si>
  <si>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</si>
  <si>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</si>
  <si>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</si>
  <si>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</si>
  <si>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</si>
  <si>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</si>
  <si>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</si>
  <si>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</si>
  <si>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</si>
  <si>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</si>
  <si>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</si>
  <si>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</si>
  <si>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</si>
  <si>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</si>
  <si>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</si>
  <si>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</si>
  <si>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</si>
  <si>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</si>
  <si>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</si>
  <si>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</si>
  <si>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</si>
  <si>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</si>
  <si>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</si>
  <si>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</si>
  <si>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</si>
  <si>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</si>
  <si>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</si>
  <si>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</si>
  <si>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</si>
  <si>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</si>
  <si>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</si>
  <si>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</si>
  <si>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</si>
  <si>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</si>
  <si>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</si>
  <si>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</si>
  <si>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</si>
  <si>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</si>
  <si>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</si>
  <si>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</si>
  <si>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</si>
  <si>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</si>
  <si>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</si>
  <si>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</si>
  <si>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</si>
  <si>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</si>
  <si>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</si>
  <si>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</si>
  <si>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</si>
  <si>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</si>
  <si>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</si>
  <si>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</si>
  <si>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</si>
  <si>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</si>
  <si>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</si>
  <si>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</si>
  <si>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</si>
  <si>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</si>
  <si>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</si>
  <si>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</si>
  <si>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</si>
  <si>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</si>
  <si>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</si>
  <si>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</si>
  <si>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</si>
  <si>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</si>
  <si>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</si>
  <si>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</si>
  <si>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</si>
  <si>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</si>
  <si>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</si>
  <si>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</si>
  <si>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</si>
  <si>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</si>
  <si>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</si>
  <si>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</si>
  <si>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</si>
  <si>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</si>
  <si>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</si>
  <si>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</si>
  <si>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</si>
  <si>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</si>
  <si>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</si>
  <si>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</si>
  <si>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</si>
  <si>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</si>
  <si>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</si>
  <si>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</si>
  <si>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</si>
  <si>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</si>
  <si>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</si>
  <si>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</si>
  <si>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</si>
  <si>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</si>
  <si>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</si>
  <si>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</si>
  <si>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</si>
  <si>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</si>
  <si>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</si>
  <si>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</si>
  <si>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</si>
  <si>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</si>
  <si>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</si>
  <si>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</si>
  <si>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</si>
  <si>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</si>
  <si>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</si>
  <si>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</si>
  <si>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</si>
  <si>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</si>
  <si>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</si>
  <si>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</si>
  <si>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</si>
  <si>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</si>
  <si>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</si>
  <si>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</si>
  <si>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</si>
  <si>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</si>
  <si>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</si>
  <si>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</si>
  <si>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</si>
  <si>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</si>
  <si>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</si>
  <si>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</si>
  <si>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</si>
  <si>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</si>
  <si>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</si>
  <si>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</si>
  <si>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</si>
  <si>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</si>
  <si>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</si>
  <si>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</si>
  <si>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</si>
  <si>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</si>
  <si>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</si>
  <si>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</si>
  <si>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</si>
  <si>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</si>
  <si>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</si>
  <si>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</si>
  <si>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</si>
  <si>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</si>
  <si>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</si>
  <si>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</si>
  <si>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</si>
  <si>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</si>
  <si>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</si>
  <si>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</si>
  <si>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</si>
  <si>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</si>
  <si>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</si>
  <si>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</si>
  <si>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</si>
  <si>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</si>
  <si>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</si>
  <si>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</si>
  <si>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</si>
  <si>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</si>
  <si>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</si>
  <si>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</si>
  <si>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</si>
  <si>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</si>
  <si>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</si>
  <si>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</si>
  <si>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</si>
  <si>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</si>
  <si>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</si>
  <si>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</si>
  <si>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</si>
  <si>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</si>
  <si>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</si>
  <si>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</si>
  <si>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</si>
  <si>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</si>
  <si>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</si>
  <si>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</si>
  <si>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</si>
  <si>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</si>
  <si>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</si>
  <si>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</si>
  <si>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</si>
  <si>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</si>
  <si>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</si>
  <si>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</si>
  <si>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</si>
  <si>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</si>
  <si>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</si>
  <si>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</si>
  <si>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</si>
  <si>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</si>
  <si>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</si>
  <si>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</si>
  <si>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</si>
  <si>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</si>
  <si>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</si>
  <si>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</si>
  <si>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</si>
  <si>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</si>
  <si>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</si>
  <si>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</si>
  <si>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</si>
  <si>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</si>
  <si>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</si>
  <si>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</si>
  <si>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</si>
  <si>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</si>
  <si>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</si>
  <si>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</si>
  <si>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</si>
  <si>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</si>
  <si>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</si>
  <si>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</si>
  <si>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</si>
  <si>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</si>
  <si>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</si>
  <si>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</si>
  <si>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</si>
  <si>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</si>
  <si>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</si>
  <si>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</si>
  <si>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</si>
  <si>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</si>
  <si>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</si>
  <si>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</si>
  <si>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</si>
  <si>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</si>
  <si>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</si>
  <si>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</si>
  <si>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</si>
  <si>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</si>
  <si>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</si>
  <si>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</si>
  <si>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</si>
  <si>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</si>
  <si>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</si>
  <si>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</si>
  <si>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</si>
  <si>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</si>
  <si>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</si>
  <si>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</si>
  <si>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</si>
  <si>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</si>
  <si>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</si>
  <si>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</si>
  <si>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</si>
  <si>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</si>
  <si>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</si>
  <si>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</si>
  <si>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</si>
  <si>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</si>
  <si>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</si>
  <si>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</si>
  <si>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</si>
  <si>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</si>
  <si>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</si>
  <si>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</si>
  <si>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</si>
  <si>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</si>
  <si>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</si>
  <si>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</si>
  <si>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</si>
  <si>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</si>
  <si>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</si>
  <si>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</si>
  <si>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</si>
  <si>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</si>
  <si>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</si>
  <si>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</si>
  <si>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</si>
  <si>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</si>
  <si>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</si>
  <si>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</si>
  <si>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</si>
  <si>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</si>
  <si>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</si>
  <si>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</si>
  <si>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</si>
  <si>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</si>
  <si>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</si>
  <si>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</si>
  <si>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</si>
  <si>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</si>
  <si>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</si>
  <si>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</si>
  <si>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</si>
  <si>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</si>
  <si>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</si>
  <si>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</si>
  <si>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</si>
  <si>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</si>
  <si>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</si>
  <si>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</si>
  <si>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</si>
  <si>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</si>
  <si>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</si>
  <si>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</si>
  <si>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</si>
  <si>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</si>
  <si>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</si>
  <si>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</si>
  <si>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</si>
  <si>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</si>
  <si>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</si>
  <si>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</si>
  <si>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</si>
  <si>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</si>
  <si>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</si>
  <si>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</si>
  <si>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</si>
  <si>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</si>
  <si>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</si>
  <si>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</si>
  <si>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</si>
  <si>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</si>
  <si>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</si>
  <si>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</si>
  <si>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</si>
  <si>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</si>
  <si>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</si>
  <si>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</si>
  <si>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</si>
  <si>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</si>
  <si>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</si>
  <si>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</si>
  <si>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</si>
  <si>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</si>
  <si>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</si>
  <si>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</si>
  <si>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</si>
  <si>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</si>
  <si>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</si>
  <si>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</si>
  <si>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</si>
  <si>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</si>
  <si>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</si>
  <si>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</si>
  <si>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</si>
  <si>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</si>
  <si>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</si>
  <si>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</si>
  <si>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</si>
  <si>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</si>
  <si>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</si>
  <si>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</si>
  <si>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</si>
  <si>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</si>
  <si>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</si>
  <si>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</si>
  <si>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</si>
  <si>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</si>
  <si>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</si>
  <si>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</si>
  <si>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</si>
  <si>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</si>
  <si>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</si>
  <si>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</si>
  <si>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</si>
  <si>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</si>
  <si>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</si>
  <si>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</si>
  <si>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</si>
  <si>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</si>
  <si>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</si>
  <si>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</si>
  <si>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</si>
  <si>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</si>
  <si>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</si>
  <si>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</si>
  <si>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</si>
  <si>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</si>
  <si>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</si>
  <si>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</si>
  <si>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</si>
  <si>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</si>
  <si>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</si>
  <si>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</si>
  <si>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</si>
  <si>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</si>
  <si>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</si>
  <si>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</si>
  <si>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</si>
  <si>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</si>
  <si>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</si>
  <si>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</si>
  <si>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</si>
  <si>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</si>
  <si>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</si>
  <si>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</si>
  <si>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</si>
  <si>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</si>
  <si>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</si>
  <si>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</si>
  <si>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</si>
  <si>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</si>
  <si>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</si>
  <si>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</si>
  <si>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</si>
  <si>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</si>
  <si>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</si>
  <si>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</si>
  <si>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</si>
  <si>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</si>
  <si>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</si>
  <si>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</si>
  <si>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</si>
  <si>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</si>
  <si>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</si>
  <si>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</si>
  <si>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</si>
  <si>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</si>
  <si>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</si>
  <si>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</si>
  <si>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</si>
  <si>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</si>
  <si>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</si>
  <si>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</si>
  <si>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</si>
  <si>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</si>
  <si>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</si>
  <si>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</si>
  <si>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</si>
  <si>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</si>
  <si>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</si>
  <si>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</si>
  <si>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</si>
  <si>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</si>
  <si>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</si>
  <si>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</si>
  <si>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</si>
  <si>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</si>
  <si>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</si>
  <si>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</si>
  <si>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</si>
  <si>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</si>
  <si>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</si>
  <si>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</si>
  <si>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</si>
  <si>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</si>
  <si>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</si>
  <si>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</si>
  <si>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</si>
  <si>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</si>
  <si>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</si>
  <si>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</si>
  <si>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</si>
  <si>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</si>
  <si>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</si>
  <si>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</si>
  <si>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</si>
  <si>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</si>
  <si>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</si>
  <si>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</si>
  <si>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</si>
  <si>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</si>
  <si>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</si>
  <si>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</si>
  <si>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</si>
  <si>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</si>
  <si>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</si>
  <si>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</si>
  <si>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</si>
  <si>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</si>
  <si>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</si>
  <si>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</si>
  <si>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</si>
  <si>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</si>
  <si>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</si>
  <si>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</si>
  <si>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</si>
  <si>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</si>
  <si>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</si>
  <si>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</si>
  <si>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</si>
  <si>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</si>
  <si>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</si>
  <si>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</si>
  <si>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</si>
  <si>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</si>
  <si>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</si>
  <si>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</si>
  <si>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</si>
  <si>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</si>
  <si>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</si>
  <si>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</si>
  <si>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</si>
  <si>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</si>
  <si>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</si>
  <si>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</si>
  <si>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</si>
  <si>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</si>
  <si>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</si>
  <si>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</si>
  <si>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</si>
  <si>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</si>
  <si>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</si>
  <si>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</si>
  <si>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</si>
  <si>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</si>
  <si>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</si>
  <si>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</si>
  <si>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</si>
  <si>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</si>
  <si>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</si>
  <si>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</si>
  <si>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</si>
  <si>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</si>
  <si>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</si>
  <si>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</si>
  <si>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</si>
  <si>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</si>
  <si>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</si>
  <si>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</si>
  <si>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</si>
  <si>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</si>
  <si>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</si>
  <si>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</si>
  <si>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</si>
  <si>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</si>
  <si>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</si>
  <si>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</si>
  <si>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</si>
  <si>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</si>
  <si>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</si>
  <si>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</si>
  <si>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</si>
  <si>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</si>
  <si>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</si>
  <si>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</si>
  <si>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</si>
  <si>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</si>
  <si>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</si>
  <si>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</si>
  <si>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</si>
  <si>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</si>
  <si>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</si>
  <si>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</si>
  <si>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</si>
  <si>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</si>
  <si>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</si>
  <si>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</si>
  <si>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</si>
  <si>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</si>
  <si>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</si>
  <si>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</si>
  <si>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</si>
  <si>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</si>
  <si>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</si>
  <si>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</si>
  <si>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</si>
  <si>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</si>
  <si>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</si>
  <si>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</si>
  <si>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</si>
  <si>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</si>
  <si>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</si>
  <si>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</si>
  <si>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</si>
  <si>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</si>
  <si>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</si>
  <si>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</si>
  <si>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</si>
  <si>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</si>
  <si>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</si>
  <si>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</si>
  <si>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</si>
  <si>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</si>
  <si>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</si>
  <si>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</si>
  <si>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</si>
  <si>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</si>
  <si>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</si>
  <si>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</si>
  <si>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</si>
  <si>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</si>
  <si>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</si>
  <si>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</si>
  <si>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</si>
  <si>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</si>
  <si>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</si>
  <si>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</si>
  <si>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</si>
  <si>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</si>
  <si>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</si>
  <si>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</si>
  <si>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</si>
  <si>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</si>
  <si>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</si>
  <si>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</si>
  <si>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</si>
  <si>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</si>
  <si>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</si>
  <si>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</si>
  <si>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</si>
  <si>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</si>
  <si>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</si>
  <si>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</si>
  <si>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</si>
  <si>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</si>
  <si>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</si>
  <si>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</si>
  <si>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</si>
  <si>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</si>
  <si>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</si>
  <si>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</si>
  <si>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</si>
  <si>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</si>
  <si>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</si>
  <si>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</si>
  <si>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</si>
  <si>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</si>
  <si>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</si>
  <si>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</si>
  <si>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</si>
  <si>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</si>
  <si>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</si>
  <si>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</si>
  <si>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</si>
  <si>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</si>
  <si>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</si>
  <si>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</si>
  <si>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</si>
  <si>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</si>
  <si>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</si>
  <si>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</si>
  <si>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</si>
  <si>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</si>
  <si>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</si>
  <si>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</si>
  <si>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</si>
  <si>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</si>
  <si>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</si>
  <si>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</si>
  <si>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</si>
  <si>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</si>
  <si>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</si>
  <si>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</si>
  <si>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</si>
  <si>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</si>
  <si>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</si>
  <si>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</si>
  <si>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</si>
  <si>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</si>
  <si>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</si>
  <si>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</si>
  <si>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</si>
  <si>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</si>
  <si>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</si>
  <si>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</si>
  <si>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</si>
  <si>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</si>
  <si>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</si>
  <si>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</si>
  <si>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</si>
  <si>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</si>
  <si>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</si>
  <si>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</si>
  <si>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</si>
  <si>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</si>
  <si>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</si>
  <si>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</si>
  <si>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</si>
  <si>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</si>
  <si>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</si>
  <si>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</si>
  <si>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</si>
  <si>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</si>
  <si>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</si>
  <si>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</si>
  <si>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</si>
  <si>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</si>
  <si>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</si>
  <si>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</si>
  <si>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</si>
  <si>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</si>
  <si>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</si>
  <si>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</si>
  <si>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</si>
  <si>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</si>
  <si>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</si>
  <si>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</si>
  <si>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</si>
  <si>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</si>
  <si>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</si>
  <si>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</si>
  <si>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</si>
  <si>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</si>
  <si>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</si>
  <si>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</si>
  <si>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</si>
  <si>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</si>
  <si>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</si>
  <si>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</si>
  <si>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</si>
  <si>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</si>
  <si>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</si>
  <si>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</si>
  <si>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</si>
  <si>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</si>
  <si>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</si>
  <si>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</si>
  <si>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</si>
  <si>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</si>
  <si>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</si>
  <si>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</si>
  <si>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</si>
  <si>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</si>
  <si>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</si>
  <si>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</si>
  <si>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</si>
  <si>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</si>
  <si>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</si>
  <si>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</si>
  <si>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</si>
  <si>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</si>
  <si>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</si>
  <si>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</si>
  <si>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</si>
  <si>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</si>
  <si>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</si>
  <si>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</si>
  <si>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</si>
  <si>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</si>
  <si>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</si>
  <si>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</si>
  <si>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</si>
  <si>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</si>
  <si>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</si>
  <si>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</si>
  <si>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</si>
  <si>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</si>
  <si>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</si>
  <si>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</si>
  <si>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</si>
  <si>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</si>
  <si>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</si>
  <si>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</si>
  <si>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</si>
  <si>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</si>
  <si>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</si>
  <si>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</si>
  <si>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</si>
  <si>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</si>
  <si>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</si>
  <si>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</si>
  <si>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</si>
  <si>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</si>
  <si>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</si>
  <si>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</si>
  <si>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</si>
  <si>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</si>
  <si>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</si>
  <si>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</si>
  <si>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</si>
  <si>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</si>
  <si>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</si>
  <si>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</si>
  <si>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</si>
  <si>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</si>
  <si>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</si>
  <si>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</si>
  <si>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</si>
  <si>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</si>
  <si>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</si>
  <si>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</si>
  <si>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</si>
  <si>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</si>
  <si>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</si>
  <si>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</si>
  <si>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</si>
  <si>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</si>
  <si>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</si>
  <si>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</si>
  <si>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</si>
  <si>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</si>
  <si>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</si>
  <si>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</si>
  <si>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</si>
  <si>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</si>
  <si>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</si>
  <si>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</si>
  <si>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</si>
  <si>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</si>
  <si>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</si>
  <si>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</si>
  <si>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</si>
  <si>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</si>
  <si>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</si>
  <si>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</si>
  <si>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</si>
  <si>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</si>
  <si>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</si>
  <si>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</si>
  <si>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</si>
  <si>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</si>
  <si>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</si>
  <si>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</si>
  <si>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</si>
  <si>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</si>
  <si>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</si>
  <si>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</si>
  <si>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</si>
  <si>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</si>
  <si>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</si>
  <si>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</si>
  <si>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</si>
  <si>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</si>
  <si>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</si>
  <si>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</si>
  <si>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</si>
  <si>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</si>
  <si>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</si>
  <si>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</si>
  <si>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</si>
  <si>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</si>
  <si>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</si>
  <si>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</si>
  <si>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</si>
  <si>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</si>
  <si>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</si>
  <si>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</si>
  <si>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</si>
  <si>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</si>
  <si>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</si>
  <si>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</si>
  <si>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</si>
  <si>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</si>
  <si>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</si>
  <si>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</si>
  <si>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</si>
  <si>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</si>
  <si>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</si>
  <si>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</si>
  <si>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</si>
  <si>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</si>
  <si>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</si>
  <si>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</si>
  <si>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</si>
  <si>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</si>
  <si>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</si>
  <si>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</si>
  <si>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</si>
  <si>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</si>
  <si>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</si>
  <si>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</si>
  <si>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</si>
  <si>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</si>
  <si>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</si>
  <si>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</si>
  <si>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</si>
  <si>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</si>
  <si>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</si>
  <si>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</si>
  <si>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</si>
  <si>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</si>
  <si>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</si>
  <si>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</si>
  <si>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</si>
  <si>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</si>
  <si>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</si>
  <si>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</si>
  <si>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</si>
  <si>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</si>
  <si>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</si>
  <si>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</si>
  <si>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</si>
  <si>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</si>
  <si>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</si>
  <si>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</si>
  <si>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</si>
  <si>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</si>
  <si>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</si>
  <si>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</si>
  <si>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</si>
  <si>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</si>
  <si>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</si>
  <si>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</si>
  <si>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</si>
  <si>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</si>
  <si>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</si>
  <si>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</si>
  <si>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</si>
  <si>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</si>
  <si>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</si>
  <si>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</si>
  <si>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</si>
  <si>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</si>
  <si>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</si>
  <si>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</si>
  <si>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</si>
  <si>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</si>
  <si>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</si>
  <si>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</si>
  <si>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</si>
  <si>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</si>
  <si>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</si>
  <si>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</si>
  <si>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</si>
  <si>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</si>
  <si>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</si>
  <si>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</si>
  <si>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</si>
  <si>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</si>
  <si>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</si>
  <si>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</si>
  <si>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</si>
  <si>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</si>
  <si>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</si>
  <si>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</si>
  <si>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</si>
  <si>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</si>
  <si>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</si>
  <si>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</si>
  <si>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</si>
  <si>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</si>
  <si>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</si>
  <si>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</si>
  <si>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</si>
  <si>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</si>
  <si>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</si>
  <si>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</si>
  <si>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</si>
  <si>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</si>
  <si>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</si>
  <si>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</si>
  <si>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</si>
  <si>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</si>
  <si>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</si>
  <si>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</si>
  <si>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</si>
  <si>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</si>
  <si>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</si>
  <si>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</si>
  <si>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</si>
  <si>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</si>
  <si>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</si>
  <si>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</si>
  <si>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</si>
  <si>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</si>
  <si>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</si>
  <si>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</si>
  <si>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</si>
  <si>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</si>
  <si>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</si>
  <si>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</si>
  <si>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</si>
  <si>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</si>
  <si>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</si>
  <si>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</si>
  <si>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</si>
  <si>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</si>
  <si>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</si>
  <si>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</si>
  <si>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</si>
  <si>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</si>
  <si>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</si>
  <si>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</si>
  <si>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</si>
  <si>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</si>
  <si>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</si>
  <si>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</si>
  <si>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</si>
  <si>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</si>
  <si>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</si>
  <si>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</si>
  <si>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</si>
  <si>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</si>
  <si>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</si>
  <si>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</si>
  <si>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</si>
  <si>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</si>
  <si>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</si>
  <si>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</si>
  <si>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</si>
  <si>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</si>
  <si>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</si>
  <si>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</si>
  <si>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</si>
  <si>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</si>
  <si>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</si>
  <si>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</si>
  <si>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</si>
  <si>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</si>
  <si>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</si>
  <si>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</si>
  <si>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</si>
  <si>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</si>
  <si>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</si>
  <si>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</si>
  <si>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</si>
  <si>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</si>
  <si>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</si>
  <si>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</si>
  <si>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</si>
  <si>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</si>
  <si>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</si>
  <si>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</si>
  <si>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</si>
  <si>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</si>
  <si>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</si>
  <si>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</si>
  <si>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</si>
  <si>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</si>
  <si>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</si>
  <si>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</si>
  <si>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</si>
  <si>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</si>
  <si>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</si>
  <si>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</si>
  <si>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</si>
  <si>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</si>
  <si>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</si>
  <si>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</si>
  <si>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</si>
  <si>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</si>
  <si>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</si>
  <si>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</si>
  <si>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</si>
  <si>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</si>
  <si>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</si>
  <si>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</si>
  <si>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</si>
  <si>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</si>
  <si>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</si>
  <si>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</si>
  <si>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</si>
  <si>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</si>
  <si>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</si>
  <si>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</si>
  <si>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</si>
  <si>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</si>
  <si>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</si>
  <si>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</si>
  <si>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</si>
  <si>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</si>
  <si>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</si>
  <si>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</si>
  <si>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</si>
  <si>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</si>
  <si>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</si>
  <si>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</si>
  <si>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</si>
  <si>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</si>
  <si>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</si>
  <si>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</si>
  <si>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</si>
  <si>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</si>
  <si>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</si>
  <si>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</si>
  <si>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</si>
  <si>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</si>
  <si>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</si>
  <si>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</si>
  <si>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</si>
  <si>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</si>
  <si>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</si>
  <si>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</si>
  <si>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</si>
  <si>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</si>
  <si>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</si>
  <si>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</si>
  <si>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</si>
  <si>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</si>
  <si>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</si>
  <si>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</si>
  <si>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</si>
  <si>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</si>
  <si>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</si>
  <si>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</si>
  <si>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</si>
  <si>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</si>
  <si>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</si>
  <si>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</si>
  <si>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</si>
  <si>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</si>
  <si>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</si>
  <si>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</si>
  <si>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</si>
  <si>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</si>
  <si>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</si>
  <si>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</si>
  <si>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</si>
  <si>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</si>
  <si>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</si>
  <si>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</si>
  <si>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</si>
  <si>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</si>
  <si>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</si>
  <si>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</si>
  <si>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</si>
  <si>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</si>
  <si>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</si>
  <si>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</si>
  <si>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</si>
  <si>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</si>
  <si>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</si>
  <si>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</si>
  <si>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</si>
  <si>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</si>
  <si>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</si>
  <si>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</si>
  <si>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</si>
  <si>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</si>
  <si>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</si>
  <si>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</si>
  <si>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</si>
  <si>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</si>
  <si>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</si>
  <si>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</si>
  <si>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</si>
  <si>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</si>
  <si>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</si>
  <si>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</si>
  <si>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</si>
  <si>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</si>
  <si>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</si>
  <si>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</si>
  <si>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</si>
  <si>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</si>
  <si>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</si>
  <si>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</si>
  <si>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</si>
  <si>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</si>
  <si>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</si>
  <si>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</si>
  <si>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</si>
  <si>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</si>
  <si>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</si>
  <si>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</si>
  <si>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</si>
  <si>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</si>
  <si>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</si>
  <si>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</si>
  <si>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</si>
  <si>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</si>
  <si>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</si>
  <si>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</si>
  <si>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</si>
  <si>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</si>
  <si>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</si>
  <si>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</si>
  <si>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</si>
  <si>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</si>
  <si>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</si>
  <si>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</si>
  <si>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</si>
  <si>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</si>
  <si>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</si>
  <si>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</si>
  <si>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</si>
  <si>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</si>
  <si>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</si>
  <si>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</si>
  <si>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</si>
  <si>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</si>
  <si>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</si>
  <si>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</si>
  <si>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</si>
  <si>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</si>
  <si>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</si>
  <si>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</si>
  <si>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</si>
  <si>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</si>
  <si>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</si>
  <si>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</si>
  <si>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</si>
  <si>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</si>
  <si>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</si>
  <si>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</si>
  <si>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</si>
  <si>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</si>
  <si>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</si>
  <si>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</si>
  <si>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</si>
  <si>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</si>
  <si>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</si>
  <si>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</si>
  <si>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</si>
  <si>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</si>
  <si>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</si>
  <si>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</si>
  <si>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</si>
  <si>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</si>
  <si>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</si>
  <si>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</si>
  <si>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</si>
  <si>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</si>
  <si>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</si>
  <si>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</si>
  <si>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</si>
  <si>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</si>
  <si>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</si>
  <si>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</si>
  <si>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</si>
  <si>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</si>
  <si>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</si>
  <si>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</si>
  <si>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</si>
  <si>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</si>
  <si>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</si>
  <si>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</si>
  <si>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</si>
  <si>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</si>
  <si>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</si>
  <si>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</si>
  <si>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</si>
  <si>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</si>
  <si>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</si>
  <si>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</si>
  <si>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</si>
  <si>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</si>
  <si>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</si>
  <si>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</si>
  <si>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</si>
  <si>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</si>
  <si>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</si>
  <si>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</si>
  <si>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</si>
  <si>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</si>
  <si>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</si>
  <si>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</si>
  <si>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</si>
  <si>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</si>
  <si>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</si>
  <si>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</si>
  <si>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</si>
  <si>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</si>
  <si>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</si>
  <si>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</si>
  <si>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</si>
  <si>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</si>
  <si>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</si>
  <si>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</si>
  <si>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</si>
  <si>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</si>
  <si>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</si>
  <si>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</si>
  <si>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</si>
  <si>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</si>
  <si>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</si>
  <si>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</si>
  <si>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</si>
  <si>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</si>
  <si>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</si>
  <si>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</si>
  <si>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</si>
  <si>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</si>
  <si>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</si>
  <si>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</si>
  <si>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</si>
  <si>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</si>
  <si>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</si>
  <si>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</si>
  <si>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</si>
  <si>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</si>
  <si>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</si>
  <si>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</si>
  <si>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</si>
  <si>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</si>
  <si>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</si>
  <si>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</si>
  <si>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</si>
  <si>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</si>
  <si>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</si>
  <si>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</si>
  <si>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</si>
  <si>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</si>
  <si>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</si>
  <si>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</si>
  <si>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</si>
  <si>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</si>
  <si>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</si>
  <si>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</si>
  <si>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</si>
  <si>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</si>
  <si>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</si>
  <si>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</si>
  <si>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</si>
  <si>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</si>
  <si>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</si>
  <si>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</si>
  <si>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</si>
  <si>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</si>
  <si>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</si>
  <si>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</si>
  <si>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</si>
  <si>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</si>
  <si>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</si>
  <si>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</si>
  <si>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</si>
  <si>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</si>
  <si>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</si>
  <si>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</si>
  <si>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</si>
  <si>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</si>
  <si>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</si>
  <si>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</si>
  <si>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</si>
  <si>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</si>
  <si>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</si>
  <si>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</si>
  <si>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</si>
  <si>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</si>
  <si>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</si>
  <si>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</si>
  <si>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</si>
  <si>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</si>
  <si>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</si>
  <si>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</si>
  <si>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</si>
  <si>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</si>
  <si>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</si>
  <si>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</si>
  <si>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</si>
  <si>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</si>
  <si>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</si>
  <si>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</si>
  <si>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</si>
  <si>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</si>
  <si>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</si>
  <si>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</si>
  <si>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</si>
  <si>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</si>
  <si>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</si>
  <si>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</si>
  <si>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</si>
  <si>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</si>
  <si>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</si>
  <si>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</si>
  <si>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</si>
  <si>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</si>
  <si>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</si>
  <si>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</si>
  <si>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</si>
  <si>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</si>
  <si>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</si>
  <si>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</si>
  <si>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</si>
  <si>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</si>
  <si>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</si>
  <si>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</si>
  <si>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</si>
  <si>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</si>
  <si>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</si>
  <si>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</si>
  <si>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</si>
  <si>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</si>
  <si>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</si>
  <si>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</si>
  <si>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</si>
  <si>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</si>
  <si>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</si>
  <si>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</si>
  <si>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</si>
  <si>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</si>
  <si>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</si>
  <si>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</si>
  <si>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</si>
  <si>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</si>
  <si>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</si>
  <si>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</si>
  <si>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</si>
  <si>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</si>
  <si>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</si>
  <si>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</si>
  <si>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</si>
  <si>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</si>
  <si>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</si>
  <si>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</si>
  <si>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</si>
  <si>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</si>
  <si>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</si>
  <si>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</si>
  <si>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</si>
  <si>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</si>
  <si>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</si>
  <si>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</si>
  <si>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</si>
  <si>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</si>
  <si>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</si>
  <si>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</si>
  <si>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</si>
  <si>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</si>
  <si>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</si>
  <si>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</si>
  <si>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</si>
  <si>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</si>
  <si>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</si>
  <si>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</si>
  <si>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</si>
  <si>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</si>
  <si>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</si>
  <si>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</si>
  <si>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</si>
  <si>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</si>
  <si>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</si>
  <si>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</si>
  <si>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</si>
  <si>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</si>
  <si>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</si>
  <si>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</si>
  <si>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</si>
  <si>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</si>
  <si>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</si>
  <si>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</si>
  <si>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</si>
  <si>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</si>
  <si>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</si>
  <si>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</si>
  <si>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</si>
  <si>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</si>
  <si>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</si>
  <si>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</si>
  <si>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</si>
  <si>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</si>
  <si>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</si>
  <si>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</si>
  <si>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</si>
  <si>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</si>
  <si>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</si>
  <si>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</si>
  <si>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</si>
  <si>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</si>
  <si>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</si>
  <si>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</si>
  <si>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</si>
  <si>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</si>
  <si>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</si>
  <si>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</si>
  <si>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</si>
  <si>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</si>
  <si>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</si>
  <si>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</si>
  <si>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</si>
  <si>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</si>
  <si>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</si>
  <si>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</si>
  <si>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</si>
  <si>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</si>
  <si>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</si>
  <si>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</si>
  <si>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</si>
  <si>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</si>
  <si>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</si>
  <si>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</si>
  <si>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</si>
  <si>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</si>
  <si>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</si>
  <si>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</si>
  <si>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</si>
  <si>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</si>
  <si>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</si>
  <si>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</si>
  <si>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</si>
  <si>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</si>
  <si>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</si>
  <si>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</si>
  <si>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</si>
  <si>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</si>
  <si>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</si>
  <si>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</si>
  <si>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</si>
  <si>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</si>
  <si>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</si>
  <si>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</si>
  <si>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</si>
  <si>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</si>
  <si>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</si>
  <si>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</si>
  <si>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</si>
  <si>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</si>
  <si>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</si>
  <si>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</si>
  <si>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</si>
  <si>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</si>
  <si>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</si>
  <si>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</si>
  <si>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</si>
  <si>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</si>
  <si>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</si>
  <si>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</si>
  <si>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</si>
  <si>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</si>
  <si>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</si>
  <si>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</si>
  <si>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</si>
  <si>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</si>
  <si>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</si>
  <si>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</si>
  <si>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</si>
  <si>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</si>
  <si>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</si>
  <si>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</si>
  <si>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</si>
  <si>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</si>
  <si>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</si>
  <si>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</si>
  <si>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</si>
  <si>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</si>
  <si>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</si>
  <si>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</si>
  <si>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</si>
  <si>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</si>
  <si>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</si>
  <si>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</si>
  <si>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</si>
  <si>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</si>
  <si>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</si>
  <si>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</si>
  <si>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</si>
  <si>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</si>
  <si>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</si>
  <si>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</si>
  <si>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</si>
  <si>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</si>
  <si>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</si>
  <si>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</si>
  <si>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</si>
  <si>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</si>
  <si>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</si>
  <si>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</si>
  <si>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</si>
  <si>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</si>
  <si>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</si>
  <si>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</si>
  <si>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</si>
  <si>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</si>
  <si>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</si>
  <si>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</si>
  <si>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</si>
  <si>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</si>
  <si>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</si>
  <si>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</si>
  <si>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</si>
  <si>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</si>
  <si>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</si>
  <si>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</si>
  <si>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</si>
  <si>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</si>
  <si>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</si>
  <si>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</si>
  <si>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</si>
  <si>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</si>
  <si>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</si>
  <si>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</si>
  <si>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</si>
  <si>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</si>
  <si>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</si>
  <si>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</si>
  <si>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</si>
  <si>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</si>
  <si>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</si>
  <si>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</si>
  <si>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</si>
  <si>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</si>
  <si>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</si>
  <si>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</si>
  <si>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</si>
  <si>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</si>
  <si>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</si>
  <si>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</si>
  <si>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</si>
  <si>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</si>
  <si>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</si>
  <si>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</si>
  <si>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</si>
  <si>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</si>
  <si>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</si>
  <si>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</si>
  <si>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</si>
  <si>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</si>
  <si>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</si>
  <si>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</si>
  <si>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</si>
  <si>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</si>
  <si>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</si>
  <si>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</si>
  <si>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</si>
  <si>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</si>
  <si>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</si>
  <si>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</si>
  <si>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</si>
  <si>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</si>
  <si>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</si>
  <si>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</si>
  <si>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</si>
  <si>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</si>
  <si>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</si>
  <si>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</si>
  <si>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</si>
  <si>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</si>
  <si>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</si>
  <si>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</si>
  <si>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</si>
  <si>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</si>
  <si>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</si>
  <si>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</si>
  <si>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</si>
  <si>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</si>
  <si>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</si>
  <si>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</si>
  <si>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</si>
  <si>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</si>
  <si>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</si>
  <si>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</si>
  <si>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</si>
  <si>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</si>
  <si>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</si>
  <si>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</si>
  <si>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</si>
  <si>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</si>
  <si>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</si>
  <si>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</si>
  <si>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</si>
  <si>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</si>
  <si>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</si>
  <si>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</si>
  <si>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</si>
  <si>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</si>
  <si>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</si>
  <si>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</si>
  <si>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</si>
  <si>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</si>
  <si>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</si>
  <si>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</si>
  <si>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</si>
  <si>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</si>
  <si>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</si>
  <si>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</si>
  <si>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</si>
  <si>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</si>
  <si>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</si>
  <si>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</si>
  <si>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</si>
  <si>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</si>
  <si>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</si>
  <si>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</si>
  <si>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</si>
  <si>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</si>
  <si>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</si>
  <si>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</si>
  <si>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</si>
  <si>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</si>
  <si>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</si>
  <si>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</si>
  <si>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</si>
  <si>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</si>
  <si>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</si>
  <si>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</si>
  <si>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</si>
  <si>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</si>
  <si>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</si>
  <si>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</si>
  <si>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</si>
  <si>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</si>
  <si>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</si>
  <si>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</si>
  <si>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</si>
  <si>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</si>
  <si>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</si>
  <si>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</si>
  <si>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</si>
  <si>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</si>
  <si>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</si>
  <si>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</si>
  <si>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</si>
  <si>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</si>
  <si>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</si>
  <si>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</si>
  <si>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</si>
  <si>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</si>
  <si>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</si>
  <si>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</si>
  <si>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</si>
  <si>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</si>
  <si>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</si>
  <si>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</si>
  <si>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</si>
  <si>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</si>
  <si>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</si>
  <si>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</si>
  <si>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</si>
  <si>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</si>
  <si>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</si>
  <si>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</si>
  <si>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</si>
  <si>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</si>
  <si>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</si>
  <si>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</si>
  <si>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</si>
  <si>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</si>
  <si>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</si>
  <si>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</si>
  <si>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</si>
  <si>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</si>
  <si>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</si>
  <si>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</si>
  <si>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</si>
  <si>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</si>
  <si>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</si>
  <si>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</si>
  <si>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</si>
  <si>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</si>
  <si>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</si>
  <si>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</si>
  <si>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</si>
  <si>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</si>
  <si>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</si>
  <si>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</si>
  <si>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</si>
  <si>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</si>
  <si>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</si>
  <si>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</si>
  <si>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</si>
  <si>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</si>
  <si>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</si>
  <si>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</si>
  <si>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</si>
  <si>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</si>
  <si>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</si>
  <si>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</si>
  <si>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</si>
  <si>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</si>
  <si>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</si>
  <si>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</si>
  <si>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</si>
  <si>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</si>
  <si>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</si>
  <si>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</si>
  <si>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</si>
  <si>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</si>
  <si>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</si>
  <si>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</si>
  <si>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</si>
  <si>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</si>
  <si>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</si>
  <si>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</si>
  <si>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</si>
  <si>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</si>
  <si>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</si>
  <si>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</si>
  <si>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</si>
  <si>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</si>
  <si>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</si>
  <si>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</si>
  <si>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</si>
  <si>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</si>
  <si>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</si>
  <si>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</si>
  <si>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</si>
  <si>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</si>
  <si>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</si>
  <si>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</si>
  <si>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</si>
  <si>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</si>
  <si>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</si>
  <si>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</si>
  <si>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</si>
  <si>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</si>
  <si>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</si>
  <si>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</si>
  <si>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</si>
  <si>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</si>
  <si>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</si>
  <si>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</si>
  <si>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</si>
  <si>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</si>
  <si>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</si>
  <si>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</si>
  <si>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</si>
  <si>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</si>
  <si>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</si>
  <si>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</si>
  <si>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</si>
  <si>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</si>
  <si>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</si>
  <si>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</si>
  <si>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</si>
  <si>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</si>
  <si>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</si>
  <si>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</si>
  <si>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</si>
  <si>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</si>
  <si>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</si>
  <si>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</si>
  <si>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</si>
  <si>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</si>
  <si>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</si>
  <si>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</si>
  <si>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</si>
  <si>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</si>
  <si>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</si>
  <si>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</si>
  <si>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</si>
  <si>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</si>
  <si>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</si>
  <si>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</si>
  <si>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</si>
  <si>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</si>
  <si>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</si>
  <si>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</si>
  <si>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</si>
  <si>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</si>
  <si>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</si>
  <si>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</si>
  <si>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</si>
  <si>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</si>
  <si>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</si>
  <si>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</si>
  <si>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</si>
  <si>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</si>
  <si>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</si>
  <si>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</si>
  <si>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</si>
  <si>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</si>
  <si>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</si>
  <si>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</si>
  <si>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</si>
  <si>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</si>
  <si>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</si>
  <si>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</si>
  <si>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</si>
  <si>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</si>
  <si>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</si>
  <si>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</si>
  <si>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</si>
  <si>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</si>
  <si>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</si>
  <si>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</si>
  <si>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</si>
  <si>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</si>
  <si>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</si>
  <si>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</si>
  <si>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</si>
  <si>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</si>
  <si>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</si>
  <si>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</si>
  <si>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</si>
  <si>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</si>
  <si>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</si>
  <si>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</si>
  <si>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</si>
  <si>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</si>
  <si>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</si>
  <si>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</si>
  <si>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</si>
  <si>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</si>
  <si>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</si>
  <si>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</si>
  <si>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</si>
  <si>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</si>
  <si>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</si>
  <si>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</si>
  <si>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</si>
  <si>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</si>
  <si>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</si>
  <si>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</si>
  <si>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</si>
  <si>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</si>
  <si>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</si>
  <si>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</si>
  <si>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</si>
  <si>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</si>
  <si>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</si>
  <si>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</si>
  <si>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</si>
  <si>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</si>
  <si>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</si>
  <si>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</si>
  <si>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</si>
  <si>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</si>
  <si>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</si>
  <si>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</si>
  <si>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</si>
  <si>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</si>
  <si>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</si>
  <si>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</si>
  <si>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</si>
  <si>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</si>
  <si>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</si>
  <si>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</si>
  <si>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</si>
  <si>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</si>
  <si>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</si>
  <si>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</si>
  <si>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</si>
  <si>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</si>
  <si>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</si>
  <si>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</si>
  <si>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</si>
  <si>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</si>
  <si>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</si>
  <si>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</si>
  <si>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</si>
  <si>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</si>
  <si>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</si>
  <si>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</si>
  <si>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</si>
  <si>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</si>
  <si>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</si>
  <si>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</si>
  <si>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</si>
  <si>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</si>
  <si>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</si>
  <si>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</si>
  <si>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</si>
  <si>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</si>
  <si>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</si>
  <si>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</si>
  <si>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</si>
  <si>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</si>
  <si>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</si>
  <si>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</si>
  <si>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</si>
  <si>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</si>
  <si>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</si>
  <si>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</si>
  <si>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</si>
  <si>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</si>
  <si>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</si>
  <si>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</si>
  <si>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</si>
  <si>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</si>
  <si>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</si>
  <si>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</si>
  <si>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</si>
  <si>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</si>
  <si>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</si>
  <si>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</si>
  <si>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</si>
  <si>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</si>
  <si>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</si>
  <si>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</si>
  <si>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</si>
  <si>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</si>
  <si>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</si>
  <si>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</si>
  <si>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</si>
  <si>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</si>
  <si>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</si>
  <si>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</si>
  <si>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</si>
  <si>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</si>
  <si>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</si>
  <si>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</si>
  <si>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</si>
  <si>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</si>
  <si>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</si>
  <si>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</si>
  <si>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</si>
  <si>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</si>
  <si>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</si>
  <si>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</si>
  <si>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</si>
  <si>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</si>
  <si>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</si>
  <si>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</si>
  <si>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</si>
  <si>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</si>
  <si>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</si>
  <si>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</si>
  <si>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</si>
  <si>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</si>
  <si>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</si>
  <si>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</si>
  <si>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</si>
  <si>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</si>
  <si>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</si>
  <si>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</si>
  <si>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</si>
  <si>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</si>
  <si>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</si>
  <si>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</si>
  <si>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</si>
  <si>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</si>
  <si>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</si>
  <si>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</si>
  <si>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</si>
  <si>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</si>
  <si>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</si>
  <si>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</si>
  <si>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</si>
  <si>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</si>
  <si>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</si>
  <si>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</si>
  <si>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</si>
  <si>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</si>
  <si>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</si>
  <si>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</si>
  <si>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</si>
  <si>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</si>
  <si>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</si>
  <si>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</si>
  <si>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</si>
  <si>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</si>
  <si>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</si>
  <si>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</si>
  <si>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</si>
  <si>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</si>
  <si>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</si>
  <si>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</si>
  <si>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</si>
  <si>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</si>
  <si>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</si>
  <si>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</si>
  <si>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</si>
  <si>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</si>
  <si>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</si>
  <si>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</si>
  <si>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</si>
  <si>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</si>
  <si>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</si>
  <si>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</si>
  <si>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</si>
  <si>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</si>
  <si>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</si>
  <si>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</si>
  <si>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</si>
  <si>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</si>
  <si>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</si>
  <si>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</si>
  <si>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</si>
  <si>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</si>
  <si>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</si>
  <si>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</si>
  <si>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</si>
  <si>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</si>
  <si>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</si>
  <si>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</si>
  <si>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</si>
  <si>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</si>
  <si>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</si>
  <si>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</si>
  <si>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</si>
  <si>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</si>
  <si>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</si>
  <si>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</si>
  <si>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</si>
  <si>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</si>
  <si>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</si>
  <si>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</si>
  <si>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</si>
  <si>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</si>
  <si>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</si>
  <si>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</si>
  <si>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</si>
  <si>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</si>
  <si>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</si>
  <si>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</si>
  <si>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</si>
  <si>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</si>
  <si>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</si>
  <si>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</si>
  <si>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</si>
  <si>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</si>
  <si>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</si>
  <si>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</si>
  <si>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</si>
  <si>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</si>
  <si>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</si>
  <si>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</si>
  <si>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</si>
  <si>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</si>
  <si>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</si>
  <si>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</si>
  <si>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</si>
  <si>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</si>
  <si>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</si>
  <si>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</si>
  <si>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</si>
  <si>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</si>
  <si>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</si>
  <si>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</si>
  <si>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</si>
  <si>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</si>
  <si>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</si>
  <si>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</si>
  <si>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</si>
  <si>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</si>
  <si>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</si>
  <si>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</si>
  <si>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</si>
  <si>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</si>
  <si>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</si>
  <si>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</si>
  <si>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</si>
  <si>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</si>
  <si>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</si>
  <si>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</si>
  <si>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</si>
  <si>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</si>
  <si>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</si>
  <si>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</si>
  <si>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</si>
  <si>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</si>
  <si>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</si>
  <si>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</si>
  <si>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</si>
  <si>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</si>
  <si>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</si>
  <si>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</si>
  <si>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</si>
  <si>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</si>
  <si>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</si>
  <si>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</si>
  <si>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</si>
  <si>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</si>
  <si>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</si>
  <si>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</si>
  <si>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</si>
  <si>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</si>
  <si>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</si>
  <si>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</si>
  <si>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</si>
  <si>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</si>
  <si>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</si>
  <si>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</si>
  <si>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</si>
  <si>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</si>
  <si>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</si>
  <si>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</si>
  <si>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</si>
  <si>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</si>
  <si>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</si>
  <si>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</si>
  <si>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</si>
  <si>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</si>
  <si>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</si>
  <si>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</si>
  <si>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</si>
  <si>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</si>
  <si>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</si>
  <si>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</si>
  <si>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</si>
  <si>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</si>
  <si>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</si>
  <si>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</si>
  <si>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</si>
  <si>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</si>
  <si>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</si>
  <si>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</si>
  <si>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</si>
  <si>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</si>
  <si>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</si>
  <si>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</si>
  <si>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</si>
  <si>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</si>
  <si>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</si>
  <si>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</si>
  <si>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</si>
  <si>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</si>
  <si>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</si>
  <si>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</si>
  <si>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</si>
  <si>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</si>
  <si>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</si>
  <si>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</si>
  <si>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</si>
  <si>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</si>
  <si>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</si>
  <si>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</si>
  <si>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</si>
  <si>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</si>
  <si>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</si>
  <si>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</si>
  <si>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</si>
  <si>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</si>
  <si>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</si>
  <si>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</si>
  <si>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</si>
  <si>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</si>
  <si>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</si>
  <si>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</si>
  <si>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</si>
  <si>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</si>
  <si>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</si>
  <si>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</si>
  <si>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</si>
  <si>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</si>
  <si>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</si>
  <si>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</si>
  <si>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</si>
  <si>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</si>
  <si>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</si>
  <si>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</si>
  <si>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</si>
  <si>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</si>
  <si>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</si>
  <si>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</si>
  <si>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</si>
  <si>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</si>
  <si>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</si>
  <si>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</si>
  <si>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</si>
  <si>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</si>
  <si>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</si>
  <si>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</si>
  <si>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</si>
  <si>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</si>
  <si>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</si>
  <si>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</si>
  <si>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</si>
  <si>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</si>
  <si>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</si>
  <si>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</si>
  <si>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</si>
  <si>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</si>
  <si>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</si>
  <si>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</si>
  <si>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</si>
  <si>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</si>
  <si>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</si>
  <si>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</si>
  <si>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</si>
  <si>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</si>
  <si>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</si>
  <si>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</si>
  <si>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</si>
  <si>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</si>
  <si>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</si>
  <si>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</si>
  <si>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</si>
  <si>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</si>
  <si>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</si>
  <si>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</si>
  <si>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</si>
  <si>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</si>
  <si>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</si>
  <si>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</si>
  <si>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</si>
  <si>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</si>
  <si>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</si>
  <si>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</si>
  <si>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</si>
  <si>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</si>
  <si>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</si>
  <si>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</si>
  <si>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</si>
  <si>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</si>
  <si>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</si>
  <si>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</si>
  <si>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</si>
  <si>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</si>
  <si>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</si>
  <si>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</si>
  <si>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</si>
  <si>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</si>
  <si>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</si>
  <si>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</si>
  <si>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</si>
  <si>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</si>
  <si>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</si>
  <si>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</si>
  <si>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</si>
  <si>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</si>
  <si>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</si>
  <si>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</si>
  <si>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</si>
  <si>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</si>
  <si>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</si>
  <si>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</si>
  <si>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</si>
  <si>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</si>
  <si>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</si>
  <si>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</si>
  <si>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</si>
  <si>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</si>
  <si>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</si>
  <si>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</si>
  <si>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</si>
  <si>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</si>
  <si>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</si>
  <si>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</si>
  <si>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</si>
  <si>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</si>
  <si>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</si>
  <si>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</si>
  <si>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</si>
  <si>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</si>
  <si>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</si>
  <si>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</si>
  <si>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</si>
  <si>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</si>
  <si>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</si>
  <si>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</si>
  <si>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</si>
  <si>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</si>
  <si>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</si>
  <si>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</si>
  <si>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</si>
  <si>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</si>
  <si>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</si>
  <si>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</si>
  <si>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</si>
  <si>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</si>
  <si>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</si>
  <si>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</si>
  <si>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</si>
  <si>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</si>
  <si>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</si>
  <si>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</si>
  <si>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</si>
  <si>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</si>
  <si>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</si>
  <si>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</si>
  <si>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</si>
  <si>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</si>
  <si>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</si>
  <si>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</si>
  <si>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</si>
  <si>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</si>
  <si>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</si>
  <si>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</si>
  <si>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</si>
  <si>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</si>
  <si>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</si>
  <si>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</si>
  <si>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</si>
  <si>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</si>
  <si>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</si>
  <si>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</si>
  <si>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</si>
  <si>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</si>
  <si>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</si>
  <si>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</si>
  <si>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</si>
  <si>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</si>
  <si>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</si>
  <si>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</si>
  <si>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</si>
  <si>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</si>
  <si>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</si>
  <si>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</si>
  <si>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</si>
  <si>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</si>
  <si>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</si>
  <si>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</si>
  <si>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</si>
  <si>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</si>
  <si>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</si>
  <si>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</si>
  <si>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</si>
  <si>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</si>
  <si>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</si>
  <si>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</si>
  <si>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</si>
  <si>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</si>
  <si>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</si>
  <si>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</si>
  <si>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</si>
  <si>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</si>
  <si>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</si>
  <si>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</si>
  <si>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</si>
  <si>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</si>
  <si>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</si>
  <si>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</si>
  <si>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</si>
  <si>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</si>
  <si>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</si>
  <si>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</si>
  <si>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</si>
  <si>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</si>
  <si>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</si>
  <si>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</si>
  <si>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</si>
  <si>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</si>
  <si>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</si>
  <si>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</si>
  <si>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</si>
  <si>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</si>
  <si>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</si>
  <si>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</si>
  <si>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</si>
  <si>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</si>
  <si>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</si>
  <si>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</si>
  <si>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</si>
  <si>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</si>
  <si>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</si>
  <si>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</si>
  <si>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</si>
  <si>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</si>
  <si>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</si>
  <si>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</si>
  <si>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</si>
  <si>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</si>
  <si>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</si>
  <si>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</si>
  <si>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</si>
  <si>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</si>
  <si>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</si>
  <si>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</si>
  <si>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</si>
  <si>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</si>
  <si>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</si>
  <si>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</si>
  <si>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</si>
  <si>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</si>
  <si>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</si>
  <si>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</si>
  <si>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</si>
  <si>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</si>
  <si>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</si>
  <si>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</si>
  <si>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</si>
  <si>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</si>
  <si>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</si>
  <si>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</si>
  <si>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</si>
  <si>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</si>
  <si>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</si>
  <si>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</si>
  <si>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</si>
  <si>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</si>
  <si>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</si>
  <si>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</si>
  <si>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</si>
  <si>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</si>
  <si>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</si>
  <si>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</si>
  <si>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</si>
  <si>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</si>
  <si>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</si>
  <si>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</si>
  <si>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</si>
  <si>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</si>
  <si>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</si>
  <si>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</si>
  <si>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</si>
  <si>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</si>
  <si>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</si>
  <si>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</si>
  <si>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</si>
  <si>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</si>
  <si>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</si>
  <si>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</si>
  <si>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</si>
  <si>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</si>
  <si>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</si>
  <si>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</si>
  <si>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</si>
  <si>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</si>
  <si>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</si>
  <si>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</si>
  <si>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</si>
  <si>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</si>
  <si>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</si>
  <si>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</si>
  <si>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</si>
  <si>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</si>
  <si>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</si>
  <si>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</si>
  <si>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</si>
  <si>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</si>
  <si>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</si>
  <si>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</si>
  <si>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</si>
  <si>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</si>
  <si>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</si>
  <si>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</si>
  <si>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</si>
  <si>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</si>
  <si>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</si>
  <si>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</si>
  <si>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</si>
  <si>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</si>
  <si>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</si>
  <si>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</si>
  <si>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</si>
  <si>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</si>
  <si>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</si>
  <si>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</si>
  <si>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</si>
  <si>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</si>
  <si>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</si>
  <si>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</si>
  <si>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</si>
  <si>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</si>
  <si>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</si>
  <si>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</si>
  <si>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</si>
  <si>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</si>
  <si>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</si>
  <si>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</si>
  <si>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</si>
  <si>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</si>
  <si>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</si>
  <si>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</si>
  <si>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</si>
  <si>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</si>
  <si>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</si>
  <si>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</si>
  <si>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</si>
  <si>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</si>
  <si>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</si>
  <si>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</si>
  <si>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</si>
  <si>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</si>
  <si>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</si>
  <si>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</si>
  <si>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</si>
  <si>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</si>
  <si>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</si>
  <si>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</si>
  <si>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</si>
  <si>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</si>
  <si>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</si>
  <si>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</si>
  <si>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</si>
  <si>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</si>
  <si>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</si>
  <si>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</si>
  <si>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</si>
  <si>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</si>
  <si>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</si>
  <si>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</si>
  <si>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</si>
  <si>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</si>
  <si>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</si>
  <si>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</si>
  <si>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</si>
  <si>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</si>
  <si>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</si>
  <si>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</si>
  <si>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</si>
  <si>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</si>
  <si>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</si>
  <si>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</si>
  <si>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</si>
  <si>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</si>
  <si>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</si>
  <si>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</si>
  <si>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</si>
  <si>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</si>
  <si>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</si>
  <si>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</si>
  <si>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</si>
  <si>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</si>
  <si>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</si>
  <si>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</si>
  <si>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</si>
  <si>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</si>
  <si>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</si>
  <si>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</si>
  <si>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</si>
  <si>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</si>
  <si>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</si>
  <si>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</si>
  <si>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</si>
  <si>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</si>
  <si>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</si>
  <si>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</si>
  <si>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</si>
  <si>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</si>
  <si>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</si>
  <si>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</si>
  <si>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</si>
  <si>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</si>
  <si>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</si>
  <si>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</si>
  <si>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</si>
  <si>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</si>
  <si>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</si>
  <si>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</si>
  <si>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</si>
  <si>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</si>
  <si>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</si>
  <si>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</si>
  <si>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</si>
  <si>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</si>
  <si>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</si>
  <si>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</si>
  <si>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</si>
  <si>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</si>
  <si>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</si>
  <si>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</si>
  <si>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</si>
  <si>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</si>
  <si>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</si>
  <si>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</si>
  <si>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</si>
  <si>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</si>
  <si>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</si>
  <si>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</si>
  <si>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</si>
  <si>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</si>
  <si>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</si>
  <si>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</si>
  <si>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</si>
  <si>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</si>
  <si>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</si>
  <si>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</si>
  <si>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</si>
  <si>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</si>
  <si>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</si>
  <si>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</si>
  <si>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</si>
  <si>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</si>
  <si>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</si>
  <si>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</si>
  <si>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</si>
  <si>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</si>
  <si>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</si>
  <si>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</si>
  <si>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</si>
  <si>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</si>
  <si>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</si>
  <si>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</si>
  <si>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</si>
  <si>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</si>
  <si>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</si>
  <si>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</si>
  <si>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</si>
  <si>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</si>
  <si>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</si>
  <si>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</si>
  <si>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</si>
  <si>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</si>
  <si>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</si>
  <si>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</si>
  <si>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</si>
  <si>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</si>
  <si>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</si>
  <si>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</si>
  <si>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</si>
  <si>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</si>
  <si>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</si>
  <si>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</si>
  <si>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</si>
  <si>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</si>
  <si>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</si>
  <si>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</si>
  <si>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</si>
  <si>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</si>
  <si>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</si>
  <si>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</si>
  <si>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</si>
  <si>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</si>
  <si>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</si>
  <si>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</si>
  <si>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</si>
  <si>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</si>
  <si>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</si>
  <si>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</si>
  <si>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</si>
  <si>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</si>
  <si>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</si>
  <si>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</si>
  <si>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</si>
  <si>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</si>
  <si>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</si>
  <si>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</si>
  <si>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</si>
  <si>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</si>
  <si>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</si>
  <si>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</si>
  <si>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</si>
  <si>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</si>
  <si>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</si>
  <si>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</si>
  <si>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</si>
  <si>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</si>
  <si>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</si>
  <si>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</si>
  <si>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</si>
  <si>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</si>
  <si>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</si>
  <si>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</si>
  <si>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</si>
  <si>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</si>
  <si>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</si>
  <si>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</si>
  <si>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</si>
  <si>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</si>
  <si>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</si>
  <si>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</si>
  <si>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</si>
  <si>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</si>
  <si>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</si>
  <si>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</si>
  <si>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</si>
  <si>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</si>
  <si>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</si>
  <si>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</si>
  <si>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</si>
  <si>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</si>
  <si>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</si>
  <si>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</si>
  <si>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</si>
  <si>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</si>
  <si>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</si>
  <si>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</si>
  <si>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</si>
  <si>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</si>
  <si>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</si>
  <si>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</si>
  <si>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</si>
  <si>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</si>
  <si>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</si>
  <si>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</si>
  <si>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</si>
  <si>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</si>
  <si>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</si>
  <si>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</si>
  <si>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</si>
  <si>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</si>
  <si>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</si>
  <si>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</si>
  <si>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</si>
  <si>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</si>
  <si>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</si>
  <si>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</si>
  <si>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</si>
  <si>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</si>
  <si>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</si>
  <si>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</si>
  <si>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</si>
  <si>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</si>
  <si>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</si>
  <si>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</si>
  <si>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</si>
  <si>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</si>
  <si>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</si>
  <si>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</si>
  <si>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</si>
  <si>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</si>
  <si>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</si>
  <si>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</si>
  <si>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</si>
  <si>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</si>
  <si>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</si>
  <si>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</si>
  <si>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</si>
  <si>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</si>
  <si>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</si>
  <si>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</si>
  <si>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</si>
  <si>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</si>
  <si>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</si>
  <si>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</si>
  <si>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</si>
  <si>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</si>
  <si>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</si>
  <si>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</si>
  <si>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</si>
  <si>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</si>
  <si>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</si>
  <si>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</si>
  <si>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</si>
  <si>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</si>
  <si>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</si>
  <si>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</si>
  <si>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</si>
  <si>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</si>
  <si>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</si>
  <si>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</si>
  <si>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</si>
  <si>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</si>
  <si>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</si>
  <si>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</si>
  <si>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</si>
  <si>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</si>
  <si>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</si>
  <si>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</si>
  <si>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</si>
  <si>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</si>
  <si>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</si>
  <si>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</si>
  <si>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</si>
  <si>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</si>
  <si>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</si>
  <si>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</si>
  <si>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</si>
  <si>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</si>
  <si>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</si>
  <si>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</si>
  <si>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</si>
  <si>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</si>
  <si>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</si>
  <si>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</si>
  <si>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</si>
  <si>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</si>
  <si>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</si>
  <si>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</si>
  <si>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</si>
  <si>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</si>
  <si>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</si>
  <si>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</si>
  <si>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</si>
  <si>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</si>
  <si>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</si>
  <si>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</si>
  <si>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</si>
  <si>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</si>
  <si>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</si>
  <si>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</si>
  <si>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</si>
  <si>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</si>
  <si>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</si>
  <si>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</si>
  <si>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</si>
  <si>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</si>
  <si>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</si>
  <si>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</si>
  <si>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</si>
  <si>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</si>
  <si>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</si>
  <si>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</si>
  <si>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</si>
  <si>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</si>
  <si>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</si>
  <si>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</si>
  <si>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</si>
  <si>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</si>
  <si>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</si>
  <si>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</si>
  <si>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</si>
  <si>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</si>
  <si>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</si>
  <si>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</si>
  <si>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</si>
  <si>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</si>
  <si>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</si>
  <si>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</si>
  <si>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</si>
  <si>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</si>
  <si>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</si>
  <si>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</si>
  <si>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</si>
  <si>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</si>
  <si>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</si>
  <si>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</si>
  <si>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</si>
  <si>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</si>
  <si>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</si>
  <si>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</si>
  <si>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</si>
  <si>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</si>
  <si>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</si>
  <si>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</si>
  <si>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</si>
  <si>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</si>
  <si>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</si>
  <si>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</si>
  <si>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</si>
  <si>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</si>
  <si>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</si>
  <si>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</si>
  <si>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</si>
  <si>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</si>
  <si>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</si>
  <si>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</si>
  <si>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</si>
  <si>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</si>
  <si>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</si>
  <si>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</si>
  <si>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</si>
  <si>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</si>
  <si>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</si>
  <si>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</si>
  <si>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</si>
  <si>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</si>
  <si>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</si>
  <si>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</si>
  <si>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</si>
  <si>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</si>
  <si>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</si>
  <si>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</si>
  <si>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</si>
  <si>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</si>
  <si>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</si>
  <si>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</si>
  <si>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</si>
  <si>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</si>
  <si>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</si>
  <si>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</si>
  <si>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</si>
  <si>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</si>
  <si>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</si>
  <si>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</si>
  <si>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</si>
  <si>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</si>
  <si>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</si>
  <si>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</si>
  <si>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</si>
  <si>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</si>
  <si>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</si>
  <si>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</si>
  <si>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</si>
  <si>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</si>
  <si>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</si>
  <si>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</si>
  <si>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</si>
  <si>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</si>
  <si>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</si>
  <si>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</si>
  <si>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</si>
  <si>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</si>
  <si>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</si>
  <si>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</si>
  <si>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</si>
  <si>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</si>
  <si>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</si>
  <si>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</si>
  <si>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</si>
  <si>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</si>
  <si>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</si>
  <si>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</si>
  <si>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</si>
  <si>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</si>
  <si>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</si>
  <si>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</si>
  <si>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</si>
  <si>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</si>
  <si>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</si>
  <si>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</si>
  <si>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</si>
  <si>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</si>
  <si>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</si>
  <si>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</si>
  <si>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</si>
  <si>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</si>
  <si>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</si>
  <si>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</si>
  <si>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</si>
  <si>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</si>
  <si>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</si>
  <si>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</si>
  <si>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</si>
  <si>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</si>
  <si>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</si>
  <si>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</si>
  <si>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</si>
  <si>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</si>
  <si>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</si>
  <si>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</si>
  <si>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</si>
  <si>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</si>
  <si>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</si>
  <si>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</si>
  <si>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</si>
  <si>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</si>
  <si>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</si>
  <si>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</si>
  <si>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</si>
  <si>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</si>
  <si>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</si>
  <si>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</si>
  <si>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</si>
  <si>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</si>
  <si>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</si>
  <si>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</si>
  <si>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</si>
  <si>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</si>
  <si>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</si>
  <si>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</si>
  <si>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</si>
  <si>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</si>
  <si>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</si>
  <si>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</si>
  <si>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</si>
  <si>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</si>
  <si>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</si>
  <si>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</si>
  <si>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</si>
  <si>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</si>
  <si>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</si>
  <si>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</si>
  <si>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</si>
  <si>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</si>
  <si>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</si>
  <si>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</si>
  <si>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</si>
  <si>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</si>
  <si>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</si>
  <si>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</si>
  <si>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</si>
  <si>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</si>
  <si>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</si>
  <si>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</si>
  <si>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</si>
  <si>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</si>
  <si>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</si>
  <si>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</si>
  <si>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</si>
  <si>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</si>
  <si>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</si>
  <si>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</si>
  <si>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</si>
  <si>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</si>
  <si>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</si>
  <si>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</si>
  <si>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</si>
  <si>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</si>
  <si>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</si>
  <si>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</si>
  <si>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</si>
  <si>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</si>
  <si>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</si>
  <si>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</si>
  <si>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</si>
  <si>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</si>
  <si>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</si>
  <si>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</si>
  <si>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</si>
  <si>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</si>
  <si>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</si>
  <si>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</si>
  <si>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</si>
  <si>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</si>
  <si>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</si>
  <si>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</si>
  <si>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</si>
  <si>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</si>
  <si>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</si>
  <si>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</si>
  <si>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</si>
  <si>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</si>
  <si>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</si>
  <si>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</si>
  <si>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</si>
  <si>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</si>
  <si>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</si>
  <si>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</si>
  <si>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</si>
  <si>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</si>
  <si>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</si>
  <si>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</si>
  <si>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</si>
  <si>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</si>
  <si>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</si>
  <si>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</si>
  <si>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</si>
  <si>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</si>
  <si>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</si>
  <si>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</si>
  <si>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</si>
  <si>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</si>
  <si>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</si>
  <si>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</si>
  <si>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</si>
  <si>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</si>
  <si>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</si>
  <si>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</si>
  <si>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</si>
  <si>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</si>
  <si>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</si>
  <si>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</si>
  <si>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</si>
  <si>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</si>
  <si>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</si>
  <si>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</si>
  <si>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</si>
  <si>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</si>
  <si>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</si>
  <si>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</si>
  <si>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</si>
  <si>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</si>
  <si>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</si>
  <si>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</si>
  <si>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</si>
  <si>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</si>
  <si>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</si>
  <si>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</si>
  <si>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</si>
  <si>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</si>
  <si>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</si>
  <si>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</si>
  <si>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</si>
  <si>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</si>
  <si>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</si>
  <si>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</si>
  <si>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</si>
  <si>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</si>
  <si>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</si>
  <si>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</si>
  <si>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</si>
  <si>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</si>
  <si>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</si>
  <si>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</si>
  <si>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</si>
  <si>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</si>
  <si>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</si>
  <si>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</si>
  <si>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</si>
  <si>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</si>
  <si>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</si>
  <si>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</si>
  <si>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</si>
  <si>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</si>
  <si>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</si>
  <si>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</si>
  <si>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</si>
  <si>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</si>
  <si>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</si>
  <si>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</si>
  <si>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</si>
  <si>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</si>
  <si>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</si>
  <si>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</si>
  <si>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</si>
  <si>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</si>
  <si>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</si>
  <si>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</si>
  <si>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</si>
  <si>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</si>
  <si>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</si>
  <si>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</si>
  <si>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</si>
  <si>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</si>
  <si>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</si>
  <si>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</si>
  <si>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</si>
  <si>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</si>
  <si>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</si>
  <si>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</si>
  <si>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</si>
  <si>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</si>
  <si>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</si>
  <si>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</si>
  <si>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</si>
  <si>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</si>
  <si>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</si>
  <si>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</si>
  <si>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</si>
  <si>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</si>
  <si>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</si>
  <si>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</si>
  <si>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</si>
  <si>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</si>
  <si>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</si>
  <si>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</si>
  <si>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</si>
  <si>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</si>
  <si>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</si>
  <si>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</si>
  <si>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</si>
  <si>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</si>
  <si>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</si>
  <si>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</si>
  <si>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</si>
  <si>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</si>
  <si>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</si>
  <si>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</si>
  <si>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</si>
  <si>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</si>
  <si>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</si>
  <si>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</si>
  <si>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</si>
  <si>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</si>
  <si>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</si>
  <si>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</si>
  <si>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</si>
  <si>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</si>
  <si>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</si>
  <si>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</si>
  <si>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</si>
  <si>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</si>
  <si>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</si>
  <si>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</si>
  <si>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</si>
  <si>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</si>
  <si>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</si>
  <si>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</si>
  <si>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</si>
  <si>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</si>
  <si>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</si>
  <si>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</si>
  <si>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</si>
  <si>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</si>
  <si>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</si>
  <si>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</si>
  <si>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</si>
  <si>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</si>
  <si>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</si>
  <si>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</si>
  <si>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</si>
  <si>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</si>
  <si>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</si>
  <si>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</si>
  <si>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</si>
  <si>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</si>
  <si>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</si>
  <si>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</si>
  <si>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</si>
  <si>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</si>
  <si>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</si>
  <si>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</si>
  <si>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</si>
  <si>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</si>
  <si>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</si>
  <si>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</si>
  <si>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</si>
  <si>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</si>
  <si>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</si>
  <si>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</si>
  <si>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</si>
  <si>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</si>
  <si>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</si>
  <si>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</si>
  <si>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</si>
  <si>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</si>
  <si>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</si>
  <si>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</si>
  <si>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</si>
  <si>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</si>
  <si>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</si>
  <si>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</si>
  <si>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</si>
  <si>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</si>
  <si>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</si>
  <si>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</si>
  <si>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</si>
  <si>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</si>
  <si>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</si>
  <si>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</si>
  <si>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</si>
  <si>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</si>
  <si>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</si>
  <si>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</si>
  <si>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</si>
  <si>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</si>
  <si>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</si>
  <si>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</si>
  <si>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</si>
  <si>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</si>
  <si>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</si>
  <si>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</si>
  <si>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</si>
  <si>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</si>
  <si>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</si>
  <si>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</si>
  <si>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</si>
  <si>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</si>
  <si>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</si>
  <si>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</si>
  <si>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</si>
  <si>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</si>
  <si>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</si>
  <si>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</si>
  <si>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</si>
  <si>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</si>
  <si>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</si>
  <si>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</si>
  <si>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</si>
  <si>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</si>
  <si>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</si>
  <si>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</si>
  <si>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</si>
  <si>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</si>
  <si>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</si>
  <si>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</si>
  <si>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</si>
  <si>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</si>
  <si>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</si>
  <si>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</si>
  <si>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</si>
  <si>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</si>
  <si>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</si>
  <si>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</si>
  <si>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</si>
  <si>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</si>
  <si>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</si>
  <si>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</si>
  <si>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</si>
  <si>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</si>
  <si>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</si>
  <si>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</si>
  <si>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</si>
  <si>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</si>
  <si>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</si>
  <si>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</si>
  <si>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</si>
  <si>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</si>
  <si>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</si>
  <si>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</si>
  <si>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</si>
  <si>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</si>
  <si>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</si>
  <si>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</si>
  <si>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</si>
  <si>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</si>
  <si>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</si>
  <si>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</si>
  <si>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</si>
  <si>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</si>
  <si>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</si>
  <si>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</si>
  <si>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</si>
  <si>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</si>
  <si>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</si>
  <si>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</si>
  <si>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</si>
  <si>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</si>
  <si>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</si>
  <si>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</si>
  <si>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</si>
  <si>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</si>
  <si>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</si>
  <si>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</si>
  <si>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</si>
  <si>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</si>
  <si>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</si>
  <si>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</si>
  <si>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</si>
  <si>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</si>
  <si>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</si>
  <si>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</si>
  <si>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</si>
  <si>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</si>
  <si>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</si>
  <si>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</si>
  <si>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</si>
  <si>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</si>
  <si>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</si>
  <si>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</si>
  <si>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</si>
  <si>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</si>
  <si>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</si>
  <si>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</si>
  <si>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</si>
  <si>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</si>
  <si>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</si>
  <si>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</si>
  <si>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</si>
  <si>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</si>
  <si>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</si>
  <si>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</si>
  <si>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</si>
  <si>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</si>
  <si>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</si>
  <si>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</si>
  <si>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</si>
  <si>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</si>
  <si>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</si>
  <si>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</si>
  <si>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</si>
  <si>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</si>
  <si>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</si>
  <si>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</si>
  <si>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</si>
  <si>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</si>
  <si>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</si>
  <si>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</si>
  <si>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</si>
  <si>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</si>
  <si>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</si>
  <si>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</si>
  <si>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</si>
  <si>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</si>
  <si>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</si>
  <si>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</si>
  <si>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</si>
  <si>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</si>
  <si>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</si>
  <si>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</si>
  <si>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</si>
  <si>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</si>
  <si>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</si>
  <si>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</si>
  <si>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</si>
  <si>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</si>
  <si>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</si>
  <si>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</si>
  <si>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</si>
  <si>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</si>
  <si>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</si>
  <si>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</si>
  <si>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</si>
  <si>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</si>
  <si>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</si>
  <si>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</si>
  <si>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</si>
  <si>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</si>
  <si>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</si>
  <si>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</si>
  <si>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</si>
  <si>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</si>
  <si>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</si>
  <si>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</si>
  <si>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</si>
  <si>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</si>
  <si>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</si>
  <si>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</si>
  <si>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</si>
  <si>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</si>
  <si>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</si>
  <si>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</si>
  <si>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</si>
  <si>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</si>
  <si>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</si>
  <si>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</si>
  <si>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</si>
  <si>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</si>
  <si>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</si>
  <si>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</si>
  <si>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</si>
  <si>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</si>
  <si>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</si>
  <si>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</si>
  <si>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</si>
  <si>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</si>
  <si>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</si>
  <si>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</si>
  <si>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</si>
  <si>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</si>
  <si>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</si>
  <si>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</si>
  <si>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</si>
  <si>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</si>
  <si>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</si>
  <si>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</si>
  <si>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</si>
  <si>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</si>
  <si>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</si>
  <si>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</si>
  <si>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</si>
  <si>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</si>
  <si>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</si>
  <si>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</si>
  <si>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</si>
  <si>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</si>
  <si>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</si>
  <si>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</si>
  <si>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</si>
  <si>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</si>
  <si>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</si>
  <si>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</si>
  <si>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</si>
  <si>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</si>
  <si>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</si>
  <si>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</si>
  <si>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</si>
  <si>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</si>
  <si>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</si>
  <si>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</si>
  <si>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</si>
  <si>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</si>
  <si>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</si>
  <si>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</si>
  <si>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</si>
  <si>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</si>
  <si>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</si>
  <si>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</si>
  <si>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</si>
  <si>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</si>
  <si>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</si>
  <si>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</si>
  <si>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</si>
  <si>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</si>
  <si>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</si>
  <si>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</si>
  <si>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</si>
  <si>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</si>
  <si>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</si>
  <si>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</si>
  <si>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</si>
  <si>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</si>
  <si>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</si>
  <si>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</si>
  <si>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</si>
  <si>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</si>
  <si>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</si>
  <si>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</si>
  <si>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</si>
  <si>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</si>
  <si>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</si>
  <si>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</si>
  <si>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</si>
  <si>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</si>
  <si>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</si>
  <si>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</si>
  <si>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</si>
  <si>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</si>
  <si>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</si>
  <si>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</si>
  <si>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</si>
  <si>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</si>
  <si>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</si>
  <si>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</si>
  <si>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</si>
  <si>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</si>
  <si>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</si>
  <si>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</si>
  <si>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</si>
  <si>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</si>
  <si>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</si>
  <si>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</si>
  <si>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</si>
  <si>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</si>
  <si>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</si>
  <si>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</si>
  <si>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</si>
  <si>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</si>
  <si>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</si>
  <si>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</si>
  <si>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</si>
  <si>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</si>
  <si>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</si>
  <si>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</si>
  <si>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</si>
  <si>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</si>
  <si>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</si>
  <si>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</si>
  <si>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</si>
  <si>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</si>
  <si>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</si>
  <si>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</si>
  <si>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</si>
  <si>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</si>
  <si>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</si>
  <si>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</si>
  <si>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</si>
  <si>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</si>
  <si>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</si>
  <si>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</si>
  <si>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</si>
  <si>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</si>
  <si>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</si>
  <si>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</si>
  <si>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</si>
  <si>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</si>
  <si>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</si>
  <si>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</si>
  <si>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</si>
  <si>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</si>
  <si>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</si>
  <si>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</si>
  <si>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</si>
  <si>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</si>
  <si>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</si>
  <si>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</si>
  <si>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</si>
  <si>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</si>
  <si>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</si>
  <si>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</si>
  <si>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</si>
  <si>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</si>
  <si>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</si>
  <si>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</si>
  <si>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</si>
  <si>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</si>
  <si>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</si>
  <si>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</si>
  <si>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</si>
  <si>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</si>
  <si>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</si>
  <si>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</si>
  <si>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</si>
  <si>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</si>
  <si>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</si>
  <si>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</si>
  <si>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</si>
  <si>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</si>
  <si>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</si>
  <si>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</si>
  <si>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</si>
  <si>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</si>
  <si>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</si>
  <si>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</si>
  <si>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</si>
  <si>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</si>
  <si>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</si>
  <si>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</si>
  <si>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</si>
  <si>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</si>
  <si>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</si>
  <si>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</si>
  <si>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</si>
  <si>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</si>
  <si>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</si>
  <si>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</si>
  <si>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</si>
  <si>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</si>
  <si>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</si>
  <si>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</si>
  <si>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</si>
  <si>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</si>
  <si>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</si>
  <si>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</si>
  <si>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</si>
  <si>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</si>
  <si>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</si>
  <si>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</si>
  <si>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</si>
  <si>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</si>
  <si>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</si>
  <si>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</si>
  <si>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</si>
  <si>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</si>
  <si>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</si>
  <si>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</si>
  <si>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</si>
  <si>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</si>
  <si>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</si>
  <si>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</si>
  <si>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</si>
  <si>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</si>
  <si>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</si>
  <si>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</si>
  <si>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</si>
  <si>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</si>
  <si>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</si>
  <si>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</si>
  <si>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</si>
  <si>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</si>
  <si>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</si>
  <si>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</si>
  <si>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</si>
  <si>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</si>
  <si>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</si>
  <si>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</si>
  <si>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</si>
  <si>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</si>
  <si>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</si>
  <si>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</si>
  <si>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</si>
  <si>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</si>
  <si>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</si>
  <si>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</si>
  <si>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</si>
  <si>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</si>
  <si>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</si>
  <si>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</si>
  <si>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</si>
  <si>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</si>
  <si>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</si>
  <si>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</si>
  <si>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</si>
  <si>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</si>
  <si>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</si>
  <si>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</si>
  <si>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</si>
  <si>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</si>
  <si>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</si>
  <si>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</si>
  <si>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</si>
  <si>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</si>
  <si>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</si>
  <si>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</si>
  <si>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</si>
  <si>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</si>
  <si>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</si>
  <si>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</si>
  <si>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</si>
  <si>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</si>
  <si>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</si>
  <si>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</si>
  <si>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</si>
  <si>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</si>
  <si>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</si>
  <si>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</si>
  <si>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</si>
  <si>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</si>
  <si>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</si>
  <si>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</si>
  <si>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</si>
  <si>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</si>
  <si>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</si>
  <si>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</si>
  <si>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</si>
  <si>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</si>
  <si>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</si>
  <si>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</si>
  <si>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</si>
  <si>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</si>
  <si>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</si>
  <si>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</si>
  <si>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</si>
  <si>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</si>
  <si>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</si>
  <si>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</si>
  <si>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</si>
  <si>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</si>
  <si>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</si>
  <si>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</si>
  <si>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</si>
  <si>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</si>
  <si>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</si>
  <si>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</si>
  <si>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</si>
  <si>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</si>
  <si>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</si>
  <si>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</si>
  <si>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</si>
  <si>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</si>
  <si>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</si>
  <si>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</si>
  <si>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</si>
  <si>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</si>
  <si>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</si>
  <si>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</si>
  <si>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</si>
  <si>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</si>
  <si>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</si>
  <si>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</si>
  <si>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</si>
  <si>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</si>
  <si>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</si>
  <si>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</si>
  <si>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</si>
  <si>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</si>
  <si>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</si>
  <si>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</si>
  <si>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</si>
  <si>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</si>
  <si>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</si>
  <si>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</si>
  <si>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</si>
  <si>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</si>
  <si>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</si>
  <si>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</si>
  <si>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</si>
  <si>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</si>
  <si>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</si>
  <si>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</si>
  <si>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</si>
  <si>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</si>
  <si>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</si>
  <si>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</si>
  <si>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</si>
  <si>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</si>
  <si>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</si>
  <si>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</si>
  <si>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</si>
  <si>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</si>
  <si>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</si>
  <si>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</si>
  <si>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</si>
  <si>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</si>
  <si>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</si>
  <si>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</si>
  <si>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</si>
  <si>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</si>
  <si>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</si>
  <si>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</si>
  <si>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</si>
  <si>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</si>
  <si>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</si>
  <si>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</si>
  <si>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</si>
  <si>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</si>
  <si>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</si>
  <si>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</si>
  <si>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</si>
  <si>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</si>
  <si>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</si>
  <si>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</si>
  <si>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</si>
  <si>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</si>
  <si>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</si>
  <si>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</si>
  <si>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</si>
  <si>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</si>
  <si>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</si>
  <si>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</si>
  <si>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</si>
  <si>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</si>
  <si>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</si>
  <si>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</si>
  <si>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</si>
  <si>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</si>
  <si>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</si>
  <si>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</si>
  <si>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</si>
  <si>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</si>
  <si>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</si>
  <si>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</si>
  <si>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</si>
  <si>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</si>
  <si>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</si>
  <si>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</si>
  <si>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</si>
  <si>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</si>
  <si>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</si>
  <si>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</si>
  <si>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</si>
  <si>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</si>
  <si>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</si>
  <si>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</si>
  <si>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</si>
  <si>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</si>
  <si>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</si>
  <si>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</si>
  <si>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</si>
  <si>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</si>
  <si>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</si>
  <si>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</si>
  <si>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</si>
  <si>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</si>
  <si>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</si>
  <si>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</si>
  <si>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</si>
  <si>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</si>
  <si>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</si>
  <si>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</si>
  <si>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</si>
  <si>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</si>
  <si>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</si>
  <si>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</si>
  <si>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</si>
  <si>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</si>
  <si>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</si>
  <si>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</si>
  <si>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</si>
  <si>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</si>
  <si>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</si>
  <si>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</si>
  <si>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</si>
  <si>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</si>
  <si>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</si>
  <si>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</si>
  <si>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</si>
  <si>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</si>
  <si>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</si>
  <si>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</si>
  <si>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</si>
  <si>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</si>
  <si>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</si>
  <si>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</si>
  <si>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</si>
  <si>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</si>
  <si>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</si>
  <si>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</si>
  <si>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</si>
  <si>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</si>
  <si>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</si>
  <si>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</si>
  <si>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</si>
  <si>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</si>
  <si>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</si>
  <si>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</si>
  <si>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</si>
  <si>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</si>
  <si>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</si>
  <si>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</si>
  <si>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</si>
  <si>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</si>
  <si>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</si>
  <si>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</si>
  <si>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</si>
  <si>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</si>
  <si>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</si>
  <si>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</si>
  <si>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</si>
  <si>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</si>
  <si>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</si>
  <si>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</si>
  <si>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</si>
  <si>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</si>
  <si>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</si>
  <si>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</si>
  <si>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</si>
  <si>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</si>
  <si>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</si>
  <si>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</si>
  <si>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</si>
  <si>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</si>
  <si>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</si>
  <si>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</si>
  <si>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</si>
  <si>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</si>
  <si>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</si>
  <si>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</si>
  <si>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</si>
  <si>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</si>
  <si>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</si>
  <si>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</si>
  <si>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</si>
  <si>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</si>
  <si>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</si>
  <si>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</si>
  <si>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</si>
  <si>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</si>
  <si>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</si>
  <si>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</si>
  <si>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</si>
  <si>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</si>
  <si>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</si>
  <si>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</si>
  <si>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</si>
  <si>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</si>
  <si>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</si>
  <si>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</si>
  <si>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</si>
  <si>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</si>
  <si>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</si>
  <si>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</si>
  <si>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</si>
  <si>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</si>
  <si>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</si>
  <si>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</si>
  <si>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</si>
  <si>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</si>
  <si>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</si>
  <si>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</si>
  <si>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</si>
  <si>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</si>
  <si>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</si>
  <si>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</si>
  <si>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</si>
  <si>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</si>
  <si>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</si>
  <si>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</si>
  <si>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</si>
  <si>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</si>
  <si>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</si>
  <si>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</si>
  <si>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</si>
  <si>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</si>
  <si>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</si>
  <si>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</si>
  <si>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</si>
  <si>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</si>
  <si>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</si>
  <si>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</si>
  <si>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</si>
  <si>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</si>
  <si>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</si>
  <si>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</si>
  <si>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</si>
  <si>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</si>
  <si>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</si>
  <si>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</si>
  <si>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</si>
  <si>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</si>
  <si>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</si>
  <si>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</si>
  <si>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</si>
  <si>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</si>
  <si>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</si>
  <si>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</si>
  <si>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</si>
  <si>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</si>
  <si>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</si>
  <si>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</si>
  <si>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</si>
  <si>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</si>
  <si>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</si>
  <si>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</si>
  <si>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</si>
  <si>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</si>
  <si>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</si>
  <si>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</si>
  <si>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</si>
  <si>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</si>
  <si>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</si>
  <si>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</si>
  <si>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</si>
  <si>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</si>
  <si>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</si>
  <si>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</si>
  <si>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</si>
  <si>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</si>
  <si>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</si>
  <si>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</si>
  <si>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</si>
  <si>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</si>
  <si>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</si>
  <si>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</si>
  <si>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</si>
  <si>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</si>
  <si>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</si>
  <si>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</si>
  <si>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</si>
  <si>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</si>
  <si>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</si>
  <si>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</si>
  <si>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</si>
  <si>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</si>
  <si>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</si>
  <si>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</si>
  <si>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</si>
  <si>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</si>
  <si>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</si>
  <si>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</si>
  <si>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</si>
  <si>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</si>
  <si>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</si>
  <si>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</si>
  <si>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</si>
  <si>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</si>
  <si>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</si>
  <si>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</si>
  <si>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</si>
  <si>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</si>
  <si>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</si>
  <si>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</si>
  <si>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</si>
  <si>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</si>
  <si>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</si>
  <si>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</si>
  <si>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</si>
  <si>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</si>
  <si>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</si>
  <si>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</si>
  <si>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</si>
  <si>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</si>
  <si>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</si>
  <si>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</si>
  <si>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</si>
  <si>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</si>
  <si>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</si>
  <si>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</si>
  <si>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</si>
  <si>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</si>
  <si>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</si>
  <si>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</si>
  <si>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</si>
  <si>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</si>
  <si>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</si>
  <si>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</si>
  <si>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</si>
  <si>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</si>
  <si>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</si>
  <si>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</si>
  <si>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</si>
  <si>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</si>
  <si>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</si>
  <si>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</si>
  <si>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</si>
  <si>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</si>
  <si>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</si>
  <si>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</si>
  <si>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</si>
  <si>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</si>
  <si>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</si>
  <si>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</si>
  <si>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</si>
  <si>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</si>
  <si>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</si>
  <si>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</si>
  <si>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</si>
  <si>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</si>
  <si>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</si>
  <si>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</si>
  <si>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</si>
  <si>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</si>
  <si>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</si>
  <si>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</si>
  <si>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</si>
  <si>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</si>
  <si>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</si>
  <si>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</si>
  <si>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</si>
  <si>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</si>
  <si>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</si>
  <si>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</si>
  <si>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</si>
  <si>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</si>
  <si>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</si>
  <si>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</si>
  <si>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</si>
  <si>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</si>
  <si>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</si>
  <si>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</si>
  <si>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</si>
  <si>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</si>
  <si>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</si>
  <si>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</si>
  <si>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</si>
  <si>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</si>
  <si>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</si>
  <si>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</si>
  <si>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</si>
  <si>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</si>
  <si>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</si>
  <si>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</si>
  <si>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</si>
  <si>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</si>
  <si>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</si>
  <si>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</si>
  <si>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</si>
  <si>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</si>
  <si>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</si>
  <si>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</si>
  <si>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</si>
  <si>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</si>
  <si>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</si>
  <si>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</si>
  <si>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</si>
  <si>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</si>
  <si>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</si>
  <si>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</si>
  <si>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</si>
  <si>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</si>
  <si>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</si>
  <si>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</si>
  <si>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</si>
  <si>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</si>
  <si>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</si>
  <si>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</si>
  <si>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</si>
  <si>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</si>
  <si>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</si>
  <si>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</si>
  <si>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</si>
  <si>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</si>
  <si>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</si>
  <si>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</si>
  <si>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</si>
  <si>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</si>
  <si>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</si>
  <si>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</si>
  <si>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</si>
  <si>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</si>
  <si>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</si>
  <si>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</si>
  <si>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</si>
  <si>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</si>
  <si>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</si>
  <si>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</si>
  <si>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</si>
  <si>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</si>
  <si>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</si>
  <si>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</si>
  <si>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</si>
  <si>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</si>
  <si>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</si>
  <si>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</si>
  <si>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</si>
  <si>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</si>
  <si>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</si>
  <si>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</si>
  <si>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</si>
  <si>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</si>
  <si>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</si>
  <si>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</si>
  <si>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</si>
  <si>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</si>
  <si>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</si>
  <si>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</si>
  <si>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</si>
  <si>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</si>
  <si>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</si>
  <si>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</si>
  <si>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</si>
  <si>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</si>
  <si>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</si>
  <si>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</si>
  <si>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</si>
  <si>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</si>
  <si>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</si>
  <si>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</si>
  <si>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</si>
  <si>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</si>
  <si>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</si>
  <si>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</si>
  <si>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</si>
  <si>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</si>
  <si>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</si>
  <si>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</si>
  <si>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</si>
  <si>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</si>
  <si>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</si>
  <si>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</si>
  <si>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</si>
  <si>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</si>
  <si>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</si>
  <si>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</si>
  <si>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</si>
  <si>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</si>
  <si>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</si>
  <si>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</si>
  <si>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</si>
  <si>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</si>
  <si>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</si>
  <si>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</si>
  <si>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</si>
  <si>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</si>
  <si>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</si>
  <si>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</si>
  <si>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</si>
  <si>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</si>
  <si>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</si>
  <si>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</si>
  <si>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</si>
  <si>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</si>
  <si>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</si>
  <si>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</si>
  <si>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</si>
  <si>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</si>
  <si>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</si>
  <si>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</si>
  <si>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</si>
  <si>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</si>
  <si>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</si>
  <si>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</si>
  <si>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</si>
  <si>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</si>
  <si>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</si>
  <si>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</si>
  <si>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</si>
  <si>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</si>
  <si>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</si>
  <si>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</si>
  <si>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</si>
  <si>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</si>
  <si>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</si>
  <si>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</si>
  <si>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</si>
  <si>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</si>
  <si>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</si>
  <si>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</si>
  <si>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</si>
  <si>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</si>
  <si>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</si>
  <si>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</si>
  <si>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</si>
  <si>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</si>
  <si>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</si>
  <si>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</si>
  <si>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</si>
  <si>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</si>
  <si>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</si>
  <si>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</si>
  <si>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</si>
  <si>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</si>
  <si>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</si>
  <si>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</si>
  <si>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</si>
  <si>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</si>
  <si>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</si>
  <si>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</si>
  <si>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</si>
  <si>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</si>
  <si>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</si>
  <si>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</si>
  <si>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</si>
  <si>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</si>
  <si>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</si>
  <si>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</si>
  <si>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</si>
  <si>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</si>
  <si>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</si>
  <si>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</si>
  <si>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</si>
  <si>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</si>
  <si>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</si>
  <si>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</si>
  <si>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</si>
  <si>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</si>
  <si>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</si>
  <si>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</si>
  <si>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</si>
  <si>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</si>
  <si>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</si>
  <si>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</si>
  <si>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</si>
  <si>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</si>
  <si>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</si>
  <si>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</si>
  <si>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</si>
  <si>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</si>
  <si>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</si>
  <si>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</si>
  <si>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</si>
  <si>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</si>
  <si>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</si>
  <si>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</si>
  <si>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</si>
  <si>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</si>
  <si>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</si>
  <si>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</si>
  <si>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</si>
  <si>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</si>
  <si>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</si>
  <si>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</si>
  <si>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</si>
  <si>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</si>
  <si>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</si>
  <si>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</si>
  <si>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</si>
  <si>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</si>
  <si>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</si>
  <si>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</si>
  <si>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</si>
  <si>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</si>
  <si>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</si>
  <si>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</si>
  <si>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</si>
  <si>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</si>
  <si>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</si>
  <si>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</si>
  <si>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</si>
  <si>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</si>
  <si>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</si>
  <si>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</si>
  <si>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</si>
  <si>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</si>
  <si>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</si>
  <si>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</si>
  <si>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</si>
  <si>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</si>
  <si>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</si>
  <si>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</si>
  <si>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</si>
  <si>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</si>
  <si>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</si>
  <si>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</si>
  <si>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</si>
  <si>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</si>
  <si>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</si>
  <si>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</si>
  <si>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</si>
  <si>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</si>
  <si>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</si>
  <si>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</si>
  <si>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</si>
  <si>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</si>
  <si>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</si>
  <si>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</si>
  <si>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</si>
  <si>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</si>
  <si>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</si>
  <si>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</si>
  <si>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</si>
  <si>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</si>
  <si>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</si>
  <si>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</si>
  <si>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</si>
  <si>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</si>
  <si>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</si>
  <si>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</si>
  <si>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</si>
  <si>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</si>
  <si>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</si>
  <si>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</si>
  <si>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</si>
  <si>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</si>
  <si>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</si>
  <si>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</si>
  <si>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</si>
  <si>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</si>
  <si>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</si>
  <si>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</si>
  <si>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</si>
  <si>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</si>
  <si>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</si>
  <si>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</si>
  <si>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</si>
  <si>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</si>
  <si>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</si>
  <si>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</si>
  <si>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</si>
  <si>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</si>
  <si>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</si>
  <si>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</si>
  <si>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</si>
  <si>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</si>
  <si>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</si>
  <si>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</si>
  <si>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</si>
  <si>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</si>
  <si>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</si>
  <si>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</si>
  <si>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</si>
  <si>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</si>
  <si>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</si>
  <si>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</si>
  <si>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</si>
  <si>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</si>
  <si>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</si>
  <si>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</si>
  <si>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</si>
  <si>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</si>
  <si>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</si>
  <si>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</si>
  <si>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</si>
  <si>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</si>
  <si>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</si>
  <si>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</si>
  <si>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</si>
  <si>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</si>
  <si>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</si>
  <si>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</si>
  <si>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</si>
  <si>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</si>
  <si>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</si>
  <si>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</si>
  <si>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</si>
  <si>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</si>
  <si>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</si>
  <si>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</si>
  <si>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</si>
  <si>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</si>
  <si>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</si>
  <si>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</si>
  <si>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</si>
  <si>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</si>
  <si>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</si>
  <si>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</si>
  <si>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</si>
  <si>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</si>
  <si>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</si>
  <si>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</si>
  <si>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</si>
  <si>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</si>
  <si>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</si>
  <si>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</si>
  <si>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</si>
  <si>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</si>
  <si>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</si>
  <si>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</si>
  <si>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</si>
  <si>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</si>
  <si>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</si>
  <si>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</si>
  <si>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</si>
  <si>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</si>
  <si>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</si>
  <si>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</si>
  <si>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</si>
  <si>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</si>
  <si>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</si>
  <si>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</si>
  <si>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</si>
  <si>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</si>
  <si>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</si>
  <si>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</si>
  <si>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</si>
  <si>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</si>
  <si>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</si>
  <si>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</si>
  <si>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</si>
  <si>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</si>
  <si>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</si>
  <si>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</si>
  <si>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</si>
  <si>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</si>
  <si>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</si>
  <si>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</si>
  <si>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</si>
  <si>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</si>
  <si>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</si>
  <si>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</si>
  <si>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</si>
  <si>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</si>
  <si>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</si>
  <si>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</si>
  <si>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</si>
  <si>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</si>
  <si>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</si>
  <si>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</si>
  <si>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</si>
  <si>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</si>
  <si>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</si>
  <si>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</si>
  <si>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</si>
  <si>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</si>
  <si>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</si>
  <si>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</si>
  <si>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</si>
  <si>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</si>
  <si>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</si>
  <si>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</si>
  <si>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</si>
  <si>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</si>
  <si>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</si>
  <si>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</si>
  <si>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</si>
  <si>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</si>
  <si>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</si>
  <si>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</si>
  <si>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</si>
  <si>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</si>
  <si>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</si>
  <si>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</si>
  <si>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</si>
  <si>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</si>
  <si>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</si>
  <si>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</si>
  <si>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</si>
  <si>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</si>
  <si>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</si>
  <si>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</si>
  <si>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</si>
  <si>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</si>
  <si>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</si>
  <si>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</si>
  <si>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</si>
  <si>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</si>
  <si>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</si>
  <si>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</si>
  <si>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</si>
  <si>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</si>
  <si>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</si>
  <si>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</si>
  <si>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</si>
  <si>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</si>
  <si>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</si>
  <si>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</si>
  <si>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</si>
  <si>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</si>
  <si>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</si>
  <si>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</si>
  <si>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</si>
  <si>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</si>
  <si>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</si>
  <si>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</si>
  <si>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</si>
  <si>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</si>
  <si>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</si>
  <si>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</si>
  <si>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</si>
  <si>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</si>
  <si>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</si>
  <si>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</si>
  <si>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</si>
  <si>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</si>
  <si>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</si>
  <si>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</si>
  <si>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</si>
  <si>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</si>
  <si>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</si>
  <si>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</si>
  <si>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</si>
  <si>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</si>
  <si>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</si>
  <si>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</si>
  <si>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</si>
  <si>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</si>
  <si>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</si>
  <si>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</si>
  <si>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</si>
  <si>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</si>
  <si>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</si>
  <si>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</si>
  <si>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</si>
  <si>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</si>
  <si>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</si>
  <si>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</si>
  <si>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</si>
  <si>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</si>
  <si>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</si>
  <si>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</si>
  <si>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</si>
  <si>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</si>
  <si>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</si>
  <si>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</si>
  <si>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</si>
  <si>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</si>
  <si>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</si>
  <si>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</si>
  <si>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</si>
  <si>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</si>
  <si>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</si>
  <si>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</si>
  <si>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</si>
  <si>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</si>
  <si>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</si>
  <si>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</si>
  <si>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</si>
  <si>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</si>
  <si>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</si>
  <si>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</si>
  <si>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</si>
  <si>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</si>
  <si>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</si>
  <si>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</si>
  <si>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</si>
  <si>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</si>
  <si>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</si>
  <si>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</si>
  <si>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</si>
  <si>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</si>
  <si>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</si>
  <si>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</si>
  <si>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</si>
  <si>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</si>
  <si>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</si>
  <si>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</si>
  <si>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</si>
  <si>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</si>
  <si>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</si>
  <si>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</si>
  <si>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</si>
  <si>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</si>
  <si>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</si>
  <si>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</si>
  <si>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</si>
  <si>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</si>
  <si>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</si>
  <si>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</si>
  <si>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</si>
  <si>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</si>
  <si>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</si>
  <si>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</si>
  <si>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</si>
  <si>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</si>
  <si>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</si>
  <si>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</si>
  <si>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</si>
  <si>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</si>
  <si>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</si>
  <si>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</si>
  <si>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</si>
  <si>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</si>
  <si>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</si>
  <si>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</si>
  <si>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</si>
  <si>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</si>
  <si>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</si>
  <si>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</si>
  <si>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</si>
  <si>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</si>
  <si>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</si>
  <si>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</si>
  <si>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</si>
  <si>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</si>
  <si>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</si>
  <si>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</si>
  <si>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</si>
  <si>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</si>
  <si>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</si>
  <si>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</si>
  <si>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</si>
  <si>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</si>
  <si>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</si>
  <si>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</si>
  <si>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</si>
  <si>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</si>
  <si>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</si>
  <si>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</si>
  <si>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</si>
  <si>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</si>
  <si>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</si>
  <si>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</si>
  <si>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</si>
  <si>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</si>
  <si>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</si>
  <si>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</si>
  <si>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</si>
  <si>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</si>
  <si>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</si>
  <si>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</si>
  <si>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</si>
  <si>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</si>
  <si>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</si>
  <si>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</si>
  <si>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</si>
  <si>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</si>
  <si>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</si>
  <si>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</si>
  <si>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</si>
  <si>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</si>
  <si>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</si>
  <si>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</si>
  <si>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</si>
  <si>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</si>
  <si>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</si>
  <si>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</si>
  <si>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</si>
  <si>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</si>
  <si>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</si>
  <si>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</si>
  <si>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</si>
  <si>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</si>
  <si>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</si>
  <si>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</si>
  <si>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</si>
  <si>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</si>
  <si>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</si>
  <si>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</si>
  <si>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</si>
  <si>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</si>
  <si>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</si>
  <si>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</si>
  <si>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</si>
  <si>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</si>
  <si>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</si>
  <si>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</si>
  <si>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</si>
  <si>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</si>
  <si>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</si>
  <si>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</si>
  <si>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</si>
  <si>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</si>
  <si>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</si>
  <si>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</si>
  <si>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</si>
  <si>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</si>
  <si>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</si>
  <si>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</si>
  <si>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</si>
  <si>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</si>
  <si>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</si>
  <si>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</si>
  <si>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</si>
  <si>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</si>
  <si>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</si>
  <si>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</si>
  <si>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</si>
  <si>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</si>
  <si>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</si>
  <si>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</si>
  <si>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</si>
  <si>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</si>
  <si>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</si>
  <si>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</si>
  <si>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</si>
  <si>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</si>
  <si>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</si>
  <si>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</si>
  <si>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</si>
  <si>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</si>
  <si>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</si>
  <si>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</si>
  <si>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</si>
  <si>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</si>
  <si>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</si>
  <si>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</si>
  <si>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</si>
  <si>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</si>
  <si>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</si>
  <si>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</si>
  <si>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</si>
  <si>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</si>
  <si>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</si>
  <si>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</si>
  <si>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</si>
  <si>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</si>
  <si>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</si>
  <si>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</si>
  <si>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</si>
  <si>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</si>
  <si>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</si>
  <si>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</si>
  <si>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</si>
  <si>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</si>
  <si>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</si>
  <si>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</si>
  <si>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</si>
  <si>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</si>
  <si>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</si>
  <si>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</si>
  <si>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</si>
  <si>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</si>
  <si>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</si>
  <si>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</si>
  <si>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</si>
  <si>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</si>
  <si>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</si>
  <si>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</si>
  <si>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</si>
  <si>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</si>
  <si>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</si>
  <si>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</si>
  <si>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</si>
  <si>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</si>
  <si>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</si>
  <si>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</si>
  <si>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</si>
  <si>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</si>
  <si>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</si>
  <si>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</si>
  <si>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</si>
  <si>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</si>
  <si>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</si>
  <si>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</si>
  <si>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</si>
  <si>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</si>
  <si>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</si>
  <si>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</si>
  <si>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</si>
  <si>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</si>
  <si>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</si>
  <si>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</si>
  <si>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</si>
  <si>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</si>
  <si>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</si>
  <si>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</si>
  <si>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</si>
  <si>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</si>
  <si>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</si>
  <si>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</si>
  <si>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</si>
  <si>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</si>
  <si>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</si>
  <si>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</si>
  <si>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</si>
  <si>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</si>
  <si>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</si>
  <si>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</si>
  <si>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</si>
  <si>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</si>
  <si>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</si>
  <si>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</si>
  <si>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</si>
  <si>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</si>
  <si>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</si>
  <si>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</si>
  <si>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</si>
  <si>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</si>
  <si>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</si>
  <si>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</si>
  <si>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</si>
  <si>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</si>
  <si>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</si>
  <si>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</si>
  <si>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</si>
  <si>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</si>
  <si>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</si>
  <si>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</si>
  <si>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</si>
  <si>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</si>
  <si>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</si>
  <si>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</si>
  <si>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</si>
  <si>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</si>
  <si>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</si>
  <si>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</si>
  <si>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</si>
  <si>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</si>
  <si>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</si>
  <si>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</si>
  <si>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</si>
  <si>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</si>
  <si>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</si>
  <si>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</si>
  <si>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</si>
  <si>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</si>
  <si>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</si>
  <si>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</si>
  <si>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</si>
  <si>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</si>
  <si>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</si>
  <si>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</si>
  <si>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</si>
  <si>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</si>
  <si>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</si>
  <si>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</si>
  <si>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</si>
  <si>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</si>
  <si>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</si>
  <si>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</si>
  <si>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</si>
  <si>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</si>
  <si>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</si>
  <si>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</si>
  <si>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</si>
  <si>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</si>
  <si>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</si>
  <si>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</si>
  <si>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</si>
  <si>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</si>
  <si>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</si>
  <si>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</si>
  <si>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</si>
  <si>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</si>
  <si>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</si>
  <si>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</si>
  <si>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</si>
  <si>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</si>
  <si>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</si>
  <si>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</si>
  <si>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</si>
  <si>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</si>
  <si>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</si>
  <si>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</si>
  <si>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</si>
  <si>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</si>
  <si>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</si>
  <si>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</si>
  <si>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</si>
  <si>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</si>
  <si>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</si>
  <si>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</si>
  <si>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</si>
  <si>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</si>
  <si>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</si>
  <si>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</si>
  <si>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</si>
  <si>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</si>
  <si>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</si>
  <si>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</si>
  <si>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</si>
  <si>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</si>
  <si>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</si>
  <si>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</si>
  <si>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</si>
  <si>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</si>
  <si>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</si>
  <si>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</si>
  <si>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</si>
  <si>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</si>
  <si>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</si>
  <si>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</si>
  <si>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</si>
  <si>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</si>
  <si>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</si>
  <si>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</si>
  <si>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</si>
  <si>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</si>
  <si>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</si>
  <si>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</si>
  <si>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</si>
  <si>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</si>
  <si>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</si>
  <si>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</si>
  <si>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</si>
  <si>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</si>
  <si>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</si>
  <si>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</si>
  <si>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</si>
  <si>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</si>
  <si>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</si>
  <si>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</si>
  <si>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</si>
  <si>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</si>
  <si>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</si>
  <si>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</si>
  <si>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</si>
  <si>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</si>
  <si>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</si>
  <si>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</si>
  <si>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</si>
  <si>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</si>
  <si>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</si>
  <si>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</si>
  <si>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</si>
  <si>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</si>
  <si>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</si>
  <si>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</si>
  <si>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</si>
  <si>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</si>
  <si>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</si>
  <si>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</si>
  <si>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</si>
  <si>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</si>
  <si>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</si>
  <si>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</si>
  <si>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</si>
  <si>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</si>
  <si>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</si>
  <si>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</si>
  <si>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</si>
  <si>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</si>
  <si>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</si>
  <si>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</si>
  <si>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</si>
  <si>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</si>
  <si>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</si>
  <si>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</si>
  <si>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</si>
  <si>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</si>
  <si>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</si>
  <si>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</si>
  <si>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</si>
  <si>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</si>
  <si>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</si>
  <si>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</si>
  <si>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</si>
  <si>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</si>
  <si>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</si>
  <si>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</si>
  <si>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</si>
  <si>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</si>
  <si>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</si>
  <si>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</si>
  <si>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</si>
  <si>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</si>
  <si>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</si>
  <si>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</si>
  <si>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</si>
  <si>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</si>
  <si>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</si>
  <si>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</si>
  <si>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</si>
  <si>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</si>
  <si>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</si>
  <si>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</si>
  <si>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</si>
  <si>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</si>
  <si>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</si>
  <si>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</si>
  <si>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</si>
  <si>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</si>
  <si>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</si>
  <si>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</si>
  <si>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</si>
  <si>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</si>
  <si>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</si>
  <si>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</si>
  <si>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</si>
  <si>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</si>
  <si>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</si>
  <si>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</si>
  <si>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</si>
  <si>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</si>
  <si>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</si>
  <si>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</si>
  <si>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</si>
  <si>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</si>
  <si>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</si>
  <si>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</si>
  <si>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</si>
  <si>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</si>
  <si>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</si>
  <si>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</si>
  <si>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</si>
  <si>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</si>
  <si>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</si>
  <si>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</si>
  <si>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</si>
  <si>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</si>
  <si>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</si>
  <si>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</si>
  <si>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</si>
  <si>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</si>
  <si>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</si>
  <si>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</si>
  <si>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</si>
  <si>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</si>
  <si>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</si>
  <si>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</si>
  <si>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</si>
  <si>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</si>
  <si>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</si>
  <si>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</si>
  <si>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</si>
  <si>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</si>
  <si>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</si>
  <si>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</si>
  <si>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</si>
  <si>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</si>
  <si>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</si>
  <si>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</si>
  <si>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</si>
  <si>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</si>
  <si>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</si>
  <si>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</si>
  <si>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</si>
  <si>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</si>
  <si>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</si>
  <si>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</si>
  <si>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</si>
  <si>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</si>
  <si>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</si>
  <si>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</si>
  <si>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</si>
  <si>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</si>
  <si>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</si>
  <si>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</si>
  <si>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</si>
  <si>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</si>
  <si>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</si>
  <si>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</si>
  <si>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</si>
  <si>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</si>
  <si>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</si>
  <si>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</si>
  <si>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</si>
  <si>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</si>
  <si>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</si>
  <si>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</si>
  <si>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</si>
  <si>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</si>
  <si>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</si>
  <si>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</si>
  <si>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</si>
  <si>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</si>
  <si>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</si>
  <si>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</si>
  <si>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</si>
  <si>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</si>
  <si>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</si>
  <si>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</si>
  <si>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</si>
  <si>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</si>
  <si>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</si>
  <si>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</si>
  <si>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</si>
  <si>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</si>
  <si>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</si>
  <si>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</si>
  <si>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</si>
  <si>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</si>
  <si>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</si>
  <si>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</si>
  <si>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</si>
  <si>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</si>
  <si>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</si>
  <si>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</si>
  <si>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</si>
  <si>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</si>
  <si>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</si>
  <si>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</si>
  <si>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</si>
  <si>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</si>
  <si>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</si>
  <si>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</si>
  <si>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</si>
  <si>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</si>
  <si>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</si>
  <si>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</si>
  <si>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</si>
  <si>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</si>
  <si>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</si>
  <si>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</si>
  <si>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</si>
  <si>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</si>
  <si>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</si>
  <si>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</si>
  <si>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</si>
  <si>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</si>
  <si>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</si>
  <si>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</si>
  <si>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</si>
  <si>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</si>
  <si>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</si>
  <si>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</si>
  <si>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</si>
  <si>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</si>
  <si>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</si>
  <si>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</si>
  <si>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</si>
  <si>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</si>
  <si>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</si>
  <si>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</si>
  <si>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</si>
  <si>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</si>
  <si>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</si>
  <si>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</si>
  <si>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</si>
  <si>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</si>
  <si>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</si>
  <si>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</si>
  <si>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</si>
  <si>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</si>
  <si>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</si>
  <si>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</si>
  <si>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</si>
  <si>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</si>
  <si>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</si>
  <si>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</si>
  <si>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</si>
  <si>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</si>
  <si>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</si>
  <si>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</si>
  <si>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</si>
  <si>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</si>
  <si>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</si>
  <si>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</si>
  <si>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</si>
  <si>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</si>
  <si>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</si>
  <si>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</si>
  <si>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</si>
  <si>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</si>
  <si>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</si>
  <si>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</si>
  <si>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</si>
  <si>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</si>
  <si>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</si>
  <si>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</si>
  <si>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</si>
  <si>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</si>
  <si>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</si>
  <si>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</si>
  <si>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</si>
  <si>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</si>
  <si>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</si>
  <si>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</si>
  <si>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</si>
  <si>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</si>
  <si>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</si>
  <si>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</si>
  <si>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</si>
  <si>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</si>
  <si>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</si>
  <si>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</si>
  <si>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</si>
  <si>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</si>
  <si>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</si>
  <si>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</si>
  <si>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</si>
  <si>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</si>
  <si>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</si>
  <si>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</si>
  <si>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</si>
  <si>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</si>
  <si>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</si>
  <si>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</si>
  <si>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</si>
  <si>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</si>
  <si>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</si>
  <si>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</si>
  <si>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</si>
  <si>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</si>
  <si>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</si>
  <si>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</si>
  <si>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</si>
  <si>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</si>
  <si>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</si>
  <si>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</si>
  <si>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</si>
  <si>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</si>
  <si>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</si>
  <si>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</si>
  <si>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</si>
  <si>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</si>
  <si>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</si>
  <si>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</si>
  <si>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</si>
  <si>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</si>
  <si>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</si>
  <si>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</si>
  <si>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</si>
  <si>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</si>
  <si>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</si>
  <si>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</si>
  <si>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</si>
  <si>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</si>
  <si>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</si>
  <si>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</si>
  <si>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</si>
  <si>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</si>
  <si>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</si>
  <si>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</si>
  <si>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</si>
  <si>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</si>
  <si>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</si>
  <si>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</si>
  <si>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</si>
  <si>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</si>
  <si>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</si>
  <si>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</si>
  <si>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</si>
  <si>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</si>
  <si>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</si>
  <si>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</si>
  <si>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</si>
  <si>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</si>
  <si>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</si>
  <si>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</si>
  <si>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</si>
  <si>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</si>
  <si>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</si>
  <si>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</si>
  <si>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</si>
  <si>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</si>
  <si>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</si>
  <si>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</si>
  <si>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</si>
  <si>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</si>
  <si>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</si>
  <si>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</si>
  <si>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</si>
  <si>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</si>
  <si>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</si>
  <si>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</si>
  <si>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</si>
  <si>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</si>
  <si>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</si>
  <si>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</si>
  <si>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</si>
  <si>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</si>
  <si>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</si>
  <si>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</si>
  <si>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</si>
  <si>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</si>
  <si>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</si>
  <si>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</si>
  <si>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</si>
  <si>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</si>
  <si>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</si>
  <si>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</si>
  <si>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</si>
  <si>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</si>
  <si>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</si>
  <si>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</si>
  <si>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</si>
  <si>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</si>
  <si>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</si>
  <si>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</si>
  <si>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</si>
  <si>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</si>
  <si>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</si>
  <si>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</si>
  <si>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</si>
  <si>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</si>
  <si>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</si>
  <si>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</si>
  <si>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</si>
  <si>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</si>
  <si>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</si>
  <si>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</si>
  <si>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</si>
  <si>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</si>
  <si>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</si>
  <si>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</si>
  <si>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</si>
  <si>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</si>
  <si>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</si>
  <si>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</si>
  <si>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</si>
  <si>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</si>
  <si>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</si>
  <si>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</si>
  <si>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</si>
  <si>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</si>
  <si>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</si>
  <si>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</si>
  <si>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</si>
  <si>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</si>
  <si>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</si>
  <si>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</si>
  <si>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</si>
  <si>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</si>
  <si>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</si>
  <si>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</si>
  <si>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</si>
  <si>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</si>
  <si>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</si>
  <si>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</si>
  <si>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</si>
  <si>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</si>
  <si>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</si>
  <si>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</si>
  <si>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</si>
  <si>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</si>
  <si>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</si>
  <si>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</si>
  <si>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</si>
  <si>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</si>
  <si>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</si>
  <si>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</si>
  <si>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</si>
  <si>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</si>
  <si>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</si>
  <si>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</si>
  <si>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</si>
  <si>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</si>
  <si>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</si>
  <si>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</si>
  <si>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</si>
  <si>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</si>
  <si>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</si>
  <si>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</si>
  <si>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</si>
  <si>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</si>
  <si>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</si>
  <si>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</si>
  <si>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</si>
  <si>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</si>
  <si>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</si>
  <si>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</si>
  <si>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</si>
  <si>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</si>
  <si>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</si>
  <si>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</si>
  <si>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</si>
  <si>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</si>
  <si>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</si>
  <si>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</si>
  <si>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</si>
  <si>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</si>
  <si>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</si>
  <si>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</si>
  <si>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</si>
  <si>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</si>
  <si>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</si>
  <si>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</si>
  <si>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</si>
  <si>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</si>
  <si>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</si>
  <si>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</si>
  <si>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</si>
  <si>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</si>
  <si>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</si>
  <si>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</si>
  <si>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</si>
  <si>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</si>
  <si>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</si>
  <si>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</si>
  <si>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</si>
  <si>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</si>
  <si>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</si>
  <si>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</si>
  <si>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</si>
  <si>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</si>
  <si>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</si>
  <si>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</si>
  <si>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</si>
  <si>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</si>
  <si>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</si>
  <si>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</si>
  <si>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</si>
  <si>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</si>
  <si>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</si>
  <si>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</si>
  <si>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</si>
  <si>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</si>
  <si>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</si>
  <si>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</si>
  <si>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</si>
  <si>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</si>
  <si>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</si>
  <si>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</si>
  <si>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</si>
  <si>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</si>
  <si>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</si>
  <si>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</si>
  <si>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</si>
  <si>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</si>
  <si>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</si>
  <si>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</si>
  <si>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</si>
  <si>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</si>
  <si>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</si>
  <si>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</si>
  <si>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</si>
  <si>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</si>
  <si>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</si>
  <si>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</si>
  <si>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</si>
  <si>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</si>
  <si>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</si>
  <si>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</si>
  <si>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</si>
  <si>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</si>
  <si>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</si>
  <si>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</si>
  <si>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</si>
  <si>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</si>
  <si>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</si>
  <si>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</si>
  <si>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</si>
  <si>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</si>
  <si>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</si>
  <si>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</si>
  <si>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</si>
  <si>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</si>
  <si>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</si>
  <si>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</si>
  <si>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</si>
  <si>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</si>
  <si>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</si>
  <si>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</si>
  <si>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</si>
  <si>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</si>
  <si>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</si>
  <si>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</si>
  <si>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</si>
  <si>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</si>
  <si>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</si>
  <si>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</si>
  <si>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</si>
  <si>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</si>
  <si>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</si>
  <si>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</si>
  <si>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</si>
  <si>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</si>
  <si>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</si>
  <si>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</si>
  <si>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</si>
  <si>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</si>
  <si>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</si>
  <si>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</si>
  <si>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</si>
  <si>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</si>
  <si>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</si>
  <si>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</si>
  <si>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</si>
  <si>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</si>
  <si>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</si>
  <si>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</si>
  <si>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</si>
  <si>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</si>
  <si>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</si>
  <si>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</si>
  <si>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</si>
  <si>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</si>
  <si>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</si>
  <si>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</si>
  <si>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</si>
  <si>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</si>
  <si>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</si>
  <si>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</si>
  <si>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</si>
  <si>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</si>
  <si>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</si>
  <si>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</si>
  <si>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</si>
  <si>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</si>
  <si>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</si>
  <si>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</si>
  <si>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</si>
  <si>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</si>
  <si>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</si>
  <si>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</si>
  <si>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</si>
  <si>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</si>
  <si>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</si>
  <si>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</si>
  <si>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</si>
  <si>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</si>
  <si>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</si>
  <si>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</si>
  <si>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</si>
  <si>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</si>
  <si>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</si>
  <si>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</si>
  <si>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</si>
  <si>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</si>
  <si>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</si>
  <si>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</si>
  <si>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</si>
  <si>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</si>
  <si>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</si>
  <si>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</si>
  <si>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</si>
  <si>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</si>
  <si>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</si>
  <si>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</si>
  <si>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</si>
  <si>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</si>
  <si>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</si>
  <si>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</si>
  <si>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</si>
  <si>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</si>
  <si>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</si>
  <si>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</si>
  <si>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</si>
  <si>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</si>
  <si>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</si>
  <si>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</si>
  <si>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</si>
  <si>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</si>
  <si>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</si>
  <si>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</si>
  <si>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</si>
  <si>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</si>
  <si>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</si>
  <si>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</si>
  <si>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</si>
  <si>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</si>
  <si>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</si>
  <si>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</si>
  <si>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</si>
  <si>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</si>
  <si>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</si>
  <si>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</si>
  <si>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</si>
  <si>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</si>
  <si>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</si>
  <si>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</si>
  <si>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</si>
  <si>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</si>
  <si>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</si>
  <si>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</si>
  <si>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</si>
  <si>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</si>
  <si>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</si>
  <si>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</si>
  <si>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</si>
  <si>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</si>
  <si>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</si>
  <si>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</si>
  <si>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</si>
  <si>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</si>
  <si>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</si>
  <si>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</si>
  <si>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</si>
  <si>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</si>
  <si>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</si>
  <si>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</si>
  <si>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</si>
  <si>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</si>
  <si>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</si>
  <si>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</si>
  <si>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</si>
  <si>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</si>
  <si>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</si>
  <si>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</si>
  <si>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</si>
  <si>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</si>
  <si>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</si>
  <si>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</si>
  <si>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</si>
  <si>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</si>
  <si>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</si>
  <si>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</si>
  <si>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</si>
  <si>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</si>
  <si>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</si>
  <si>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</si>
  <si>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</si>
  <si>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</si>
  <si>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</si>
  <si>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</si>
  <si>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</si>
  <si>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</si>
  <si>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</si>
  <si>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</si>
  <si>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</si>
  <si>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</si>
  <si>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</si>
  <si>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</si>
  <si>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</si>
  <si>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</si>
  <si>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</si>
  <si>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</si>
  <si>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</si>
  <si>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</si>
  <si>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</si>
  <si>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</si>
  <si>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</si>
  <si>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</si>
  <si>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</si>
  <si>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</si>
  <si>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</si>
  <si>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</si>
  <si>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</si>
  <si>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</si>
  <si>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</si>
  <si>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</si>
  <si>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</si>
  <si>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</si>
  <si>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</si>
  <si>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</si>
  <si>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</si>
  <si>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</si>
  <si>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</si>
  <si>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</si>
  <si>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</si>
  <si>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</si>
  <si>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</si>
  <si>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</si>
  <si>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</si>
  <si>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</si>
  <si>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</si>
  <si>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</si>
  <si>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</si>
  <si>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</si>
  <si>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</si>
  <si>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</si>
  <si>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</si>
  <si>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</si>
  <si>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</si>
  <si>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</si>
  <si>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</si>
  <si>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</si>
  <si>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</si>
  <si>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</si>
  <si>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</si>
  <si>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</si>
  <si>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</si>
  <si>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</si>
  <si>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</si>
  <si>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</si>
  <si>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</si>
  <si>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</si>
  <si>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</si>
  <si>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</si>
  <si>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</si>
  <si>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</si>
  <si>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</si>
  <si>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</si>
  <si>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</si>
  <si>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</si>
  <si>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</si>
  <si>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</si>
  <si>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</si>
  <si>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</si>
  <si>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</si>
  <si>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</si>
  <si>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</si>
  <si>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</si>
  <si>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</si>
  <si>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</si>
  <si>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</si>
  <si>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</si>
  <si>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</si>
  <si>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</si>
  <si>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</si>
  <si>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</si>
  <si>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</si>
  <si>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</si>
  <si>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</si>
  <si>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</si>
  <si>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</si>
  <si>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</si>
  <si>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</si>
  <si>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</si>
  <si>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</si>
  <si>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</si>
  <si>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</si>
  <si>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</si>
  <si>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</si>
  <si>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</si>
  <si>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</si>
  <si>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</si>
  <si>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</si>
  <si>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</si>
  <si>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</si>
  <si>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</si>
  <si>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</si>
  <si>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</si>
  <si>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</si>
  <si>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</si>
  <si>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</si>
  <si>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</si>
  <si>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</si>
  <si>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</si>
  <si>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</si>
  <si>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</si>
  <si>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</si>
  <si>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</si>
  <si>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</si>
  <si>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</si>
  <si>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</si>
  <si>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</si>
  <si>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</si>
  <si>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</si>
  <si>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</si>
  <si>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</si>
  <si>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</si>
  <si>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</si>
  <si>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</si>
  <si>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</si>
  <si>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</si>
  <si>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</si>
  <si>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</si>
  <si>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</si>
  <si>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</si>
  <si>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</si>
  <si>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</si>
  <si>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</si>
  <si>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</si>
  <si>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</si>
  <si>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</si>
  <si>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</si>
  <si>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</si>
  <si>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</si>
  <si>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</si>
  <si>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</si>
  <si>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</si>
  <si>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</si>
  <si>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</si>
  <si>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</si>
  <si>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</si>
  <si>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</si>
  <si>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</si>
  <si>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</si>
  <si>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</si>
  <si>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</si>
  <si>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</si>
  <si>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</si>
  <si>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</si>
  <si>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</si>
  <si>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</si>
  <si>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</si>
  <si>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</si>
  <si>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</si>
  <si>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</si>
  <si>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</si>
  <si>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</si>
  <si>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</si>
  <si>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</si>
  <si>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</si>
  <si>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</si>
  <si>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</si>
  <si>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</si>
  <si>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</si>
  <si>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</si>
  <si>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</si>
  <si>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</si>
  <si>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</si>
  <si>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</si>
  <si>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</si>
  <si>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</si>
  <si>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</si>
  <si>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</si>
  <si>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</si>
  <si>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</si>
  <si>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</si>
  <si>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</si>
  <si>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</si>
  <si>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</si>
  <si>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</si>
  <si>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</si>
  <si>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</si>
  <si>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</si>
  <si>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</si>
  <si>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</si>
  <si>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</si>
  <si>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</si>
  <si>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</si>
  <si>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</si>
  <si>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</si>
  <si>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</si>
  <si>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</si>
  <si>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</si>
  <si>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</si>
  <si>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</si>
  <si>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</si>
  <si>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</si>
  <si>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</si>
  <si>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</si>
  <si>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</si>
  <si>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</si>
  <si>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</si>
  <si>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</si>
  <si>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</si>
  <si>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</si>
  <si>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</si>
  <si>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</si>
  <si>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</si>
  <si>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</si>
  <si>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</si>
  <si>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</si>
  <si>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</si>
  <si>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</si>
  <si>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</si>
  <si>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</si>
  <si>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</si>
  <si>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</si>
  <si>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</si>
  <si>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</si>
  <si>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</si>
  <si>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</si>
  <si>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</si>
  <si>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</si>
  <si>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</si>
  <si>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</si>
  <si>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</si>
  <si>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</si>
  <si>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</si>
  <si>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</si>
  <si>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</si>
  <si>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</si>
  <si>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</si>
  <si>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</si>
  <si>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</si>
  <si>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</si>
  <si>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</si>
  <si>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</si>
  <si>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</si>
  <si>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</si>
  <si>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</si>
  <si>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</si>
  <si>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</si>
  <si>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</si>
  <si>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</si>
  <si>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</si>
  <si>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</si>
  <si>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</si>
  <si>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</si>
  <si>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</si>
  <si>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</si>
  <si>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</si>
  <si>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</si>
  <si>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</si>
  <si>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</si>
  <si>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</si>
  <si>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</si>
  <si>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</si>
  <si>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</si>
  <si>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</si>
  <si>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</si>
  <si>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</si>
  <si>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</si>
  <si>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</si>
  <si>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</si>
  <si>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</si>
  <si>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</si>
  <si>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</si>
  <si>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</si>
  <si>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</si>
  <si>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</si>
  <si>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</si>
  <si>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</si>
  <si>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</si>
  <si>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</si>
  <si>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</si>
  <si>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</si>
  <si>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</si>
  <si>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</si>
  <si>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</si>
  <si>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</si>
  <si>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</si>
  <si>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</si>
  <si>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</si>
  <si>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</si>
  <si>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</si>
  <si>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</si>
  <si>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</si>
  <si>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</si>
  <si>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</si>
  <si>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</si>
  <si>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</si>
  <si>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</si>
  <si>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</si>
  <si>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</si>
  <si>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</si>
  <si>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</si>
  <si>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</si>
  <si>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</si>
  <si>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</si>
  <si>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</si>
  <si>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</si>
  <si>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</si>
  <si>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</si>
  <si>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</si>
  <si>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</si>
  <si>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</si>
  <si>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</si>
  <si>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</si>
  <si>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</si>
  <si>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</si>
  <si>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</si>
  <si>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</si>
  <si>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</si>
  <si>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</si>
  <si>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</si>
  <si>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</si>
  <si>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</si>
  <si>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</si>
  <si>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</si>
  <si>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</si>
  <si>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</si>
  <si>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</si>
  <si>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</si>
  <si>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</si>
  <si>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</si>
  <si>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</si>
  <si>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</si>
  <si>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</si>
  <si>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</si>
  <si>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</si>
  <si>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</si>
  <si>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</si>
  <si>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</si>
  <si>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</si>
  <si>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</si>
  <si>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</si>
  <si>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</si>
  <si>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</si>
  <si>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</si>
  <si>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</si>
  <si>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</si>
  <si>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</si>
  <si>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</si>
  <si>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</si>
  <si>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</si>
  <si>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</si>
  <si>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</si>
  <si>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</si>
  <si>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</si>
  <si>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</si>
  <si>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</si>
  <si>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</si>
  <si>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</si>
  <si>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</si>
  <si>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</si>
  <si>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</si>
  <si>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</si>
  <si>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</si>
  <si>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</si>
  <si>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</si>
  <si>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</si>
  <si>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</si>
  <si>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</si>
  <si>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</si>
  <si>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</si>
  <si>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</si>
  <si>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</si>
  <si>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</si>
  <si>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</si>
  <si>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</si>
  <si>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</si>
  <si>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</si>
  <si>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</si>
  <si>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</si>
  <si>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</si>
  <si>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</si>
  <si>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</si>
  <si>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</si>
  <si>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</si>
  <si>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</si>
  <si>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</si>
  <si>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</si>
  <si>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</si>
  <si>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</si>
  <si>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</si>
  <si>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</si>
  <si>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</si>
  <si>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</si>
  <si>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</si>
  <si>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</si>
  <si>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</si>
  <si>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</si>
  <si>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</si>
  <si>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</si>
  <si>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</si>
  <si>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</si>
  <si>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</si>
  <si>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</si>
  <si>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</si>
  <si>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</si>
  <si>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</si>
  <si>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</si>
  <si>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</si>
  <si>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</si>
  <si>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</si>
  <si>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</si>
  <si>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</si>
  <si>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</si>
  <si>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</si>
  <si>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</si>
  <si>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</si>
  <si>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</si>
  <si>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</si>
  <si>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</si>
  <si>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</si>
  <si>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</si>
  <si>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</si>
  <si>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</si>
  <si>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</si>
  <si>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</si>
  <si>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</si>
  <si>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</si>
  <si>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</si>
  <si>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</si>
  <si>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</si>
  <si>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</si>
  <si>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</si>
  <si>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</si>
  <si>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</si>
  <si>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</si>
  <si>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</si>
  <si>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</si>
  <si>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</si>
  <si>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</si>
  <si>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</si>
  <si>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</si>
  <si>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</si>
  <si>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</si>
  <si>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</si>
  <si>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</si>
  <si>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</si>
  <si>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</si>
  <si>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</si>
  <si>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</si>
  <si>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</si>
  <si>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</si>
  <si>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</si>
  <si>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</si>
  <si>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</si>
  <si>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</si>
  <si>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</si>
  <si>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</si>
  <si>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</si>
  <si>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</si>
  <si>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</si>
  <si>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</si>
  <si>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</si>
  <si>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</si>
  <si>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</si>
  <si>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</si>
  <si>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</si>
  <si>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</si>
  <si>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</si>
  <si>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</si>
  <si>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</si>
  <si>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</si>
  <si>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</si>
  <si>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</si>
  <si>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</si>
  <si>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</si>
  <si>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</si>
  <si>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</si>
  <si>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</si>
  <si>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</si>
  <si>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</si>
  <si>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</si>
  <si>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</si>
  <si>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</si>
  <si>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</si>
  <si>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</si>
  <si>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</si>
  <si>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</si>
  <si>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</si>
  <si>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</si>
  <si>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</si>
  <si>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</si>
  <si>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</si>
  <si>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</si>
  <si>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</si>
  <si>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</si>
  <si>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</si>
  <si>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</si>
  <si>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</si>
  <si>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</si>
  <si>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</si>
  <si>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</si>
  <si>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</si>
  <si>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</si>
  <si>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</si>
  <si>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</si>
  <si>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</si>
  <si>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</si>
  <si>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</si>
  <si>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</si>
  <si>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</si>
  <si>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</si>
  <si>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</si>
  <si>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</si>
  <si>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</si>
  <si>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</si>
  <si>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</si>
  <si>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</si>
  <si>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</si>
  <si>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</si>
  <si>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</si>
  <si>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</si>
  <si>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</si>
  <si>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</si>
  <si>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</si>
  <si>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</si>
  <si>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</si>
  <si>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</si>
  <si>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</si>
  <si>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</si>
  <si>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</si>
  <si>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</si>
  <si>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</si>
  <si>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</si>
  <si>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</si>
  <si>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</si>
  <si>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</si>
  <si>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</si>
  <si>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</si>
  <si>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</si>
  <si>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</si>
  <si>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</si>
  <si>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</si>
  <si>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</si>
  <si>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</si>
  <si>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</si>
  <si>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</si>
  <si>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</si>
  <si>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</si>
  <si>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</si>
  <si>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</si>
  <si>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</si>
  <si>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</si>
  <si>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</si>
  <si>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</si>
  <si>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</si>
  <si>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</si>
  <si>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</si>
  <si>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</si>
  <si>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</si>
  <si>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</si>
  <si>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</si>
  <si>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</si>
  <si>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</si>
  <si>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</si>
  <si>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</si>
  <si>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</si>
  <si>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</si>
  <si>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</si>
  <si>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</si>
  <si>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</si>
  <si>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</si>
  <si>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</si>
  <si>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</si>
  <si>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</si>
  <si>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</si>
  <si>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</si>
  <si>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</si>
  <si>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</si>
  <si>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</si>
  <si>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</si>
  <si>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</si>
  <si>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</si>
  <si>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</si>
  <si>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</si>
  <si>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</si>
  <si>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</si>
  <si>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</si>
  <si>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</si>
  <si>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</si>
  <si>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</si>
  <si>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</si>
  <si>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</si>
  <si>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</si>
  <si>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</si>
  <si>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</si>
  <si>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</si>
  <si>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</si>
  <si>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</si>
  <si>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</si>
  <si>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</si>
  <si>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</si>
  <si>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</si>
  <si>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</si>
  <si>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</si>
  <si>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</si>
  <si>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</si>
  <si>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</si>
  <si>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</si>
  <si>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</si>
  <si>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</si>
  <si>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</si>
  <si>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</si>
  <si>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</si>
  <si>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</si>
  <si>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</si>
  <si>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</si>
  <si>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</si>
  <si>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</si>
  <si>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</si>
  <si>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</si>
  <si>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</si>
  <si>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</si>
  <si>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</si>
  <si>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</si>
  <si>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</si>
  <si>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</si>
  <si>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</si>
  <si>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</si>
  <si>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</si>
  <si>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</si>
  <si>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</si>
  <si>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</si>
  <si>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</si>
  <si>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</si>
  <si>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</si>
  <si>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</si>
  <si>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</si>
  <si>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</si>
  <si>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</si>
  <si>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</si>
  <si>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</si>
  <si>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</si>
  <si>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</si>
  <si>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</si>
  <si>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</si>
  <si>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</si>
  <si>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</si>
  <si>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</si>
  <si>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</si>
  <si>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</si>
  <si>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</si>
  <si>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</si>
  <si>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</si>
  <si>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</si>
  <si>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</si>
  <si>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</si>
  <si>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</si>
  <si>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</si>
  <si>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</si>
  <si>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</si>
  <si>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</si>
  <si>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</si>
  <si>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</si>
  <si>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</si>
  <si>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</si>
  <si>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</si>
  <si>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</si>
  <si>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</si>
  <si>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</si>
  <si>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</si>
  <si>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</si>
  <si>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</si>
  <si>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</si>
  <si>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</si>
  <si>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</si>
  <si>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</si>
  <si>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</si>
  <si>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</si>
  <si>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</si>
  <si>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</si>
  <si>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</si>
  <si>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</si>
  <si>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</si>
  <si>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</si>
  <si>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</si>
  <si>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</si>
  <si>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</si>
  <si>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</si>
  <si>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</si>
  <si>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</si>
  <si>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</si>
  <si>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</si>
  <si>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</si>
  <si>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</si>
  <si>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</si>
  <si>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</si>
  <si>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</si>
  <si>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</si>
  <si>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</si>
  <si>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</si>
  <si>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</si>
  <si>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</si>
  <si>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</si>
  <si>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</si>
  <si>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</si>
  <si>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</si>
  <si>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</si>
  <si>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</si>
  <si>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</si>
  <si>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</si>
  <si>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</si>
  <si>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</si>
  <si>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</si>
  <si>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</si>
  <si>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</si>
  <si>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</si>
  <si>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</si>
  <si>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</si>
  <si>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</si>
  <si>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</si>
  <si>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</si>
  <si>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</si>
  <si>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</si>
  <si>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</si>
  <si>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</si>
  <si>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</si>
  <si>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</si>
  <si>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</si>
  <si>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</si>
  <si>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</si>
  <si>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</si>
  <si>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</si>
  <si>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</si>
  <si>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</si>
  <si>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</si>
  <si>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</si>
  <si>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</si>
  <si>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</si>
  <si>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</si>
  <si>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</si>
  <si>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</si>
  <si>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</si>
  <si>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</si>
  <si>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</si>
  <si>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</si>
  <si>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</si>
  <si>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</si>
  <si>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</si>
  <si>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</si>
  <si>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</si>
  <si>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</si>
  <si>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</si>
  <si>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</si>
  <si>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</si>
  <si>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</si>
  <si>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</si>
  <si>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</si>
  <si>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</si>
  <si>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</si>
  <si>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</si>
  <si>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</si>
  <si>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</si>
  <si>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</si>
  <si>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</si>
  <si>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</si>
  <si>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</si>
  <si>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</si>
  <si>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</si>
  <si>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</si>
  <si>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</si>
  <si>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</si>
  <si>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</si>
  <si>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</si>
  <si>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</si>
  <si>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</si>
  <si>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</si>
  <si>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</si>
  <si>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</si>
  <si>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</si>
  <si>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</si>
  <si>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</si>
  <si>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</si>
  <si>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</si>
  <si>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</si>
  <si>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</si>
  <si>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</si>
  <si>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</si>
  <si>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</si>
  <si>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</si>
  <si>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</si>
  <si>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</si>
  <si>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</si>
  <si>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</si>
  <si>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</si>
  <si>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</si>
  <si>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</si>
  <si>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</si>
  <si>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</si>
  <si>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</si>
  <si>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</si>
  <si>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</si>
  <si>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</si>
  <si>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</si>
  <si>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</si>
  <si>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</si>
  <si>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</si>
  <si>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</si>
  <si>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</si>
  <si>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</si>
  <si>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</si>
  <si>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</si>
  <si>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</si>
  <si>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</si>
  <si>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</si>
  <si>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</si>
  <si>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</si>
  <si>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</si>
  <si>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</si>
  <si>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</si>
  <si>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</si>
  <si>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</si>
  <si>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</si>
  <si>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</si>
  <si>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</si>
  <si>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</si>
  <si>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</si>
  <si>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</si>
  <si>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</si>
  <si>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</si>
  <si>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</si>
  <si>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</si>
  <si>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</si>
  <si>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</si>
  <si>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</si>
  <si>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</si>
  <si>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</si>
  <si>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</si>
  <si>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</si>
  <si>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</si>
  <si>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</si>
  <si>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</si>
  <si>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</si>
  <si>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</si>
  <si>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</si>
  <si>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</si>
  <si>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</si>
  <si>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</si>
  <si>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</si>
  <si>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</si>
  <si>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</si>
  <si>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</si>
  <si>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</si>
  <si>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</si>
  <si>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</si>
  <si>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</si>
  <si>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</si>
  <si>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</si>
  <si>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</si>
  <si>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</si>
  <si>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</si>
  <si>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</si>
  <si>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</si>
  <si>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</si>
  <si>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</si>
  <si>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</si>
  <si>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</si>
  <si>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</si>
  <si>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</si>
  <si>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</si>
  <si>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</si>
  <si>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</si>
  <si>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</si>
  <si>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</si>
  <si>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</si>
  <si>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</si>
  <si>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</si>
  <si>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</si>
  <si>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</si>
  <si>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</si>
  <si>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</si>
  <si>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</si>
  <si>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</si>
  <si>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</si>
  <si>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</si>
  <si>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</si>
  <si>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</si>
  <si>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</si>
  <si>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</si>
  <si>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</si>
  <si>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</si>
  <si>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</si>
  <si>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</si>
  <si>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</si>
  <si>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</si>
  <si>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</si>
  <si>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</si>
  <si>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</si>
  <si>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</si>
  <si>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</si>
  <si>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</si>
  <si>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</si>
  <si>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</si>
  <si>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</si>
  <si>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</si>
  <si>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</si>
  <si>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</si>
  <si>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</si>
  <si>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</si>
  <si>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</si>
  <si>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</si>
  <si>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</si>
  <si>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</si>
  <si>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</si>
  <si>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</si>
  <si>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</si>
  <si>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</si>
  <si>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</si>
  <si>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</si>
  <si>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</si>
  <si>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</si>
  <si>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</si>
  <si>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</si>
  <si>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</si>
  <si>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</si>
  <si>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</si>
  <si>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</si>
  <si>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</si>
  <si>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</si>
  <si>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</si>
  <si>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</si>
  <si>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</si>
  <si>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</si>
  <si>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</si>
  <si>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</si>
  <si>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</si>
  <si>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</si>
  <si>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</si>
  <si>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</si>
  <si>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</si>
  <si>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</si>
  <si>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</si>
  <si>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</si>
  <si>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</si>
  <si>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</si>
  <si>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</si>
  <si>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</si>
  <si>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</si>
  <si>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</si>
  <si>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</si>
  <si>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</si>
  <si>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</si>
  <si>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</si>
  <si>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</si>
  <si>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</si>
  <si>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</si>
  <si>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</si>
  <si>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</si>
  <si>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</si>
  <si>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</si>
  <si>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</si>
  <si>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</si>
  <si>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</si>
  <si>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</si>
  <si>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</si>
  <si>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</si>
  <si>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</si>
  <si>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</si>
  <si>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</si>
  <si>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</si>
  <si>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</si>
  <si>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</si>
  <si>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</si>
  <si>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</si>
  <si>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</si>
  <si>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</si>
  <si>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</si>
  <si>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</si>
  <si>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</si>
  <si>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</si>
  <si>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</si>
  <si>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</si>
  <si>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</si>
  <si>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</si>
  <si>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</si>
  <si>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</si>
  <si>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</si>
  <si>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</si>
  <si>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</si>
  <si>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</si>
  <si>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</si>
  <si>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</si>
  <si>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</si>
  <si>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</si>
  <si>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</si>
  <si>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</si>
  <si>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</si>
  <si>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</si>
  <si>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</si>
  <si>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</si>
  <si>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</si>
  <si>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</si>
  <si>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</si>
  <si>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</si>
  <si>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</si>
  <si>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</si>
  <si>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</si>
  <si>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</si>
  <si>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</si>
  <si>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</si>
  <si>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</si>
  <si>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</si>
  <si>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</si>
  <si>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</si>
  <si>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</si>
  <si>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</si>
  <si>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</si>
  <si>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</si>
  <si>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</si>
  <si>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</si>
  <si>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</si>
  <si>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</si>
  <si>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</si>
  <si>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</si>
  <si>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</si>
  <si>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</si>
  <si>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</si>
  <si>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</si>
  <si>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</si>
  <si>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</si>
  <si>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</si>
  <si>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</si>
  <si>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</si>
  <si>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</si>
  <si>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</si>
  <si>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</si>
  <si>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</si>
  <si>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</si>
  <si>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</si>
  <si>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</si>
  <si>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</si>
  <si>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</si>
  <si>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</si>
  <si>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</si>
  <si>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</si>
  <si>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</si>
  <si>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</si>
  <si>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</si>
  <si>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</si>
  <si>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</si>
  <si>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</si>
  <si>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</si>
  <si>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</si>
  <si>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</si>
  <si>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</si>
  <si>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</si>
  <si>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</si>
  <si>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</si>
  <si>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</si>
  <si>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</si>
  <si>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</si>
  <si>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</si>
  <si>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</si>
  <si>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</si>
  <si>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</si>
  <si>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</si>
  <si>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</si>
  <si>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</si>
  <si>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</si>
  <si>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</si>
  <si>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</si>
  <si>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</si>
  <si>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</si>
  <si>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</si>
  <si>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</si>
  <si>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</si>
  <si>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</si>
  <si>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</si>
  <si>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</si>
  <si>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</si>
  <si>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</si>
  <si>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</si>
  <si>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</si>
  <si>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</si>
  <si>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</si>
  <si>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</si>
  <si>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</si>
  <si>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</si>
  <si>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</si>
  <si>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</si>
  <si>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</si>
  <si>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</si>
  <si>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</si>
  <si>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</si>
  <si>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</si>
  <si>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</si>
  <si>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</si>
  <si>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</si>
  <si>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</si>
  <si>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</si>
  <si>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</si>
  <si>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</si>
  <si>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</si>
  <si>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</si>
  <si>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</si>
  <si>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</si>
  <si>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</si>
  <si>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</si>
  <si>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</si>
  <si>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</si>
  <si>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</si>
  <si>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</si>
  <si>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</si>
  <si>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</si>
  <si>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</si>
  <si>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</si>
  <si>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</si>
  <si>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</si>
  <si>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</si>
  <si>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</si>
  <si>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</si>
  <si>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</si>
  <si>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</si>
  <si>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</si>
  <si>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</si>
  <si>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</si>
  <si>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</si>
  <si>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</si>
  <si>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</si>
  <si>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</si>
  <si>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</si>
  <si>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</si>
  <si>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</si>
  <si>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</si>
  <si>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</si>
  <si>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</si>
  <si>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</si>
  <si>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</si>
  <si>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</si>
  <si>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</si>
  <si>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</si>
  <si>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</si>
  <si>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</si>
  <si>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</si>
  <si>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</si>
  <si>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</si>
  <si>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</si>
  <si>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</si>
  <si>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</si>
  <si>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</si>
  <si>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</si>
  <si>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</si>
  <si>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</si>
  <si>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</si>
  <si>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</si>
  <si>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</si>
  <si>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</si>
  <si>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</si>
  <si>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</si>
  <si>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</si>
  <si>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</si>
  <si>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</si>
  <si>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</si>
  <si>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</si>
  <si>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</si>
  <si>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</si>
  <si>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</si>
  <si>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</si>
  <si>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</si>
  <si>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</si>
  <si>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</si>
  <si>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</si>
  <si>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</si>
  <si>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</si>
  <si>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</si>
  <si>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</si>
  <si>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</si>
  <si>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</si>
  <si>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</si>
  <si>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</si>
  <si>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</si>
  <si>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</si>
  <si>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</si>
  <si>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</si>
  <si>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</si>
  <si>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</si>
  <si>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</si>
  <si>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</si>
  <si>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</si>
  <si>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</si>
  <si>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</si>
  <si>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</si>
  <si>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</si>
  <si>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</si>
  <si>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</si>
  <si>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</si>
  <si>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</si>
  <si>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</si>
  <si>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</si>
  <si>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</si>
  <si>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</si>
  <si>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</si>
  <si>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</si>
  <si>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</si>
  <si>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</si>
  <si>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</si>
  <si>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</si>
  <si>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</si>
  <si>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</si>
  <si>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</si>
  <si>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</si>
  <si>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</si>
  <si>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</si>
  <si>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</si>
  <si>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</si>
  <si>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</si>
  <si>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</si>
  <si>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</si>
  <si>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</si>
  <si>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</si>
  <si>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</si>
  <si>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</si>
  <si>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</si>
  <si>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</si>
  <si>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</si>
  <si>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</si>
  <si>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</si>
  <si>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</si>
  <si>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</si>
  <si>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</si>
  <si>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</si>
  <si>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</si>
  <si>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</si>
  <si>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</si>
  <si>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</si>
  <si>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</si>
  <si>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</si>
  <si>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</si>
  <si>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</si>
  <si>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</si>
  <si>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</si>
  <si>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</si>
  <si>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</si>
  <si>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</si>
  <si>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</si>
  <si>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</si>
  <si>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</si>
  <si>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</si>
  <si>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</si>
  <si>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</si>
  <si>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</si>
  <si>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</si>
  <si>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</si>
  <si>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</si>
  <si>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</si>
  <si>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</si>
  <si>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</si>
  <si>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</si>
  <si>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</si>
  <si>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</si>
  <si>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</si>
  <si>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</si>
  <si>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</si>
  <si>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</si>
  <si>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</si>
  <si>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</si>
  <si>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</si>
  <si>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</si>
  <si>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</si>
  <si>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</si>
  <si>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</si>
  <si>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</si>
  <si>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</si>
  <si>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</si>
  <si>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</si>
  <si>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</si>
  <si>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</si>
  <si>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</si>
  <si>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</si>
  <si>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</si>
  <si>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</si>
  <si>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</si>
  <si>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</si>
  <si>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</si>
  <si>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</si>
  <si>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</si>
  <si>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</si>
  <si>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</si>
  <si>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</si>
  <si>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</si>
  <si>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</si>
  <si>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</si>
  <si>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</si>
  <si>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</si>
  <si>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</si>
  <si>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</si>
  <si>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</si>
  <si>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</si>
  <si>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</si>
  <si>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</si>
  <si>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</si>
  <si>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</si>
  <si>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</si>
  <si>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</si>
  <si>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</si>
  <si>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</si>
  <si>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</si>
  <si>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</si>
  <si>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</si>
  <si>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</si>
  <si>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</si>
  <si>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</si>
  <si>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</si>
  <si>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</si>
  <si>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</si>
  <si>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</si>
  <si>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</si>
  <si>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</si>
  <si>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</si>
  <si>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</si>
  <si>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</si>
  <si>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</si>
  <si>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</si>
  <si>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</si>
  <si>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</si>
  <si>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</si>
  <si>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</si>
  <si>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</si>
  <si>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</si>
  <si>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</si>
  <si>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</si>
  <si>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</si>
  <si>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</si>
  <si>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</si>
  <si>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</si>
  <si>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</si>
  <si>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</si>
  <si>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</si>
  <si>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</si>
  <si>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</si>
  <si>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</si>
  <si>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</si>
  <si>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</si>
  <si>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</si>
  <si>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</si>
  <si>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</si>
  <si>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</si>
  <si>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</si>
  <si>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</si>
  <si>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</si>
  <si>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</si>
  <si>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</si>
  <si>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</si>
  <si>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</si>
  <si>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</si>
  <si>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</si>
  <si>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</si>
  <si>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</si>
  <si>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</si>
  <si>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</si>
  <si>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</si>
  <si>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</si>
  <si>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</si>
  <si>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</si>
  <si>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</si>
  <si>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</si>
  <si>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</si>
  <si>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</si>
  <si>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</si>
  <si>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</si>
  <si>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</si>
  <si>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</si>
  <si>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</si>
  <si>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</si>
  <si>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</si>
  <si>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</si>
  <si>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</si>
  <si>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</si>
  <si>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</si>
  <si>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</si>
  <si>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</si>
  <si>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</si>
  <si>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</si>
  <si>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</si>
  <si>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</si>
  <si>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</si>
  <si>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</si>
  <si>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</si>
  <si>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</si>
  <si>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</si>
  <si>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</si>
  <si>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</si>
  <si>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</si>
  <si>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</si>
  <si>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</si>
  <si>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</si>
  <si>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</si>
  <si>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</si>
  <si>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</si>
  <si>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</si>
  <si>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</si>
  <si>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</si>
  <si>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</si>
  <si>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</si>
  <si>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</si>
  <si>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</si>
  <si>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</si>
  <si>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</si>
  <si>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</si>
  <si>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</si>
  <si>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</si>
  <si>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</si>
  <si>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</si>
  <si>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</si>
  <si>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</si>
  <si>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</si>
  <si>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</si>
  <si>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</si>
  <si>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</si>
  <si>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</si>
  <si>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</si>
  <si>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</si>
  <si>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</si>
  <si>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</si>
  <si>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</si>
  <si>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</si>
  <si>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</si>
  <si>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</si>
  <si>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</si>
  <si>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</si>
  <si>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</si>
  <si>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</si>
  <si>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</si>
  <si>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</si>
  <si>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</si>
  <si>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</si>
  <si>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</si>
  <si>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</si>
  <si>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</si>
  <si>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</si>
  <si>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</si>
  <si>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</si>
  <si>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</si>
  <si>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</si>
  <si>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</si>
  <si>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</si>
  <si>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</si>
  <si>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</si>
  <si>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</si>
  <si>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</si>
  <si>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</si>
  <si>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</si>
  <si>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</si>
  <si>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</si>
  <si>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</si>
  <si>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</si>
  <si>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</si>
  <si>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</si>
  <si>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</si>
  <si>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</si>
  <si>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</si>
  <si>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</si>
  <si>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</si>
  <si>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</si>
  <si>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</si>
  <si>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</si>
  <si>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</si>
  <si>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</si>
  <si>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</si>
  <si>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</si>
  <si>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</si>
  <si>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</si>
  <si>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</si>
  <si>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</si>
  <si>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</si>
  <si>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</si>
  <si>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</si>
  <si>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</si>
  <si>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</si>
  <si>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</si>
  <si>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</si>
  <si>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</si>
  <si>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</si>
  <si>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</si>
  <si>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</si>
  <si>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</si>
  <si>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</si>
  <si>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</si>
  <si>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</si>
  <si>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</si>
  <si>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</si>
  <si>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</si>
  <si>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</si>
  <si>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</si>
  <si>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</si>
  <si>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</si>
  <si>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</si>
  <si>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</si>
  <si>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</si>
  <si>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</si>
  <si>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</si>
  <si>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</si>
  <si>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</si>
  <si>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</si>
  <si>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</si>
  <si>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</si>
  <si>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</si>
  <si>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</si>
  <si>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</si>
  <si>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</si>
  <si>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</si>
  <si>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</si>
  <si>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</si>
  <si>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</si>
  <si>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</si>
  <si>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</si>
  <si>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</si>
  <si>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</si>
  <si>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</si>
  <si>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</si>
  <si>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</si>
  <si>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</si>
  <si>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</si>
  <si>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</si>
  <si>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</si>
  <si>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</si>
  <si>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</si>
  <si>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</si>
  <si>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</si>
  <si>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</si>
  <si>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</si>
  <si>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</si>
  <si>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</si>
  <si>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</si>
  <si>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</si>
  <si>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</si>
  <si>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</si>
  <si>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</si>
  <si>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</si>
  <si>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</si>
  <si>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</si>
  <si>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</si>
  <si>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</si>
  <si>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</si>
  <si>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</si>
  <si>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</si>
  <si>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</si>
  <si>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</si>
  <si>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</si>
  <si>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</si>
  <si>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</si>
  <si>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</si>
  <si>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</si>
  <si>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</si>
  <si>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</si>
  <si>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</si>
  <si>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</si>
  <si>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</si>
  <si>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</si>
  <si>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</si>
  <si>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</si>
  <si>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</si>
  <si>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</si>
  <si>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</si>
  <si>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</si>
  <si>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</si>
  <si>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</si>
  <si>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</si>
  <si>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</si>
  <si>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</si>
  <si>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</si>
  <si>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</si>
  <si>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</si>
  <si>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</si>
  <si>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</si>
  <si>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</si>
  <si>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</si>
  <si>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</si>
  <si>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</si>
  <si>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</si>
  <si>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</si>
  <si>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</si>
  <si>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</si>
  <si>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</si>
  <si>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</si>
  <si>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</si>
  <si>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</si>
  <si>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</si>
  <si>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</si>
  <si>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</si>
  <si>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</si>
  <si>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</si>
  <si>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</si>
  <si>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</si>
  <si>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</si>
  <si>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</si>
  <si>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</si>
  <si>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</si>
  <si>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</si>
  <si>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</si>
  <si>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</si>
  <si>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</si>
  <si>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</si>
  <si>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</si>
  <si>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</si>
  <si>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</si>
  <si>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</si>
  <si>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</si>
  <si>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</si>
  <si>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</si>
  <si>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</si>
  <si>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</si>
  <si>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</si>
  <si>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</si>
  <si>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</si>
  <si>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</si>
  <si>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</si>
  <si>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</si>
  <si>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</si>
  <si>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</si>
  <si>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</si>
  <si>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</si>
  <si>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</si>
  <si>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</si>
  <si>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</si>
  <si>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</si>
  <si>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</si>
  <si>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</si>
  <si>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</si>
  <si>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</si>
  <si>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</si>
  <si>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</si>
  <si>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</si>
  <si>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</si>
  <si>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</si>
  <si>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</si>
  <si>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</si>
  <si>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</si>
  <si>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</si>
  <si>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</si>
  <si>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</si>
  <si>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</si>
  <si>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</si>
  <si>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</si>
  <si>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</si>
  <si>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</si>
  <si>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</si>
  <si>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</si>
  <si>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</si>
  <si>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</si>
  <si>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</si>
  <si>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</si>
  <si>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</si>
  <si>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</si>
  <si>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</si>
  <si>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</si>
  <si>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</si>
  <si>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</si>
  <si>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</si>
  <si>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</si>
  <si>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</si>
  <si>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</si>
  <si>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</si>
  <si>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</si>
  <si>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</si>
  <si>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</si>
  <si>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</si>
  <si>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</si>
  <si>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</si>
  <si>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</si>
  <si>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</si>
  <si>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</si>
  <si>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</si>
  <si>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</si>
  <si>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</si>
  <si>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</si>
  <si>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</si>
  <si>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</si>
  <si>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</si>
  <si>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</si>
  <si>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</si>
  <si>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</si>
  <si>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</si>
  <si>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</si>
  <si>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</si>
  <si>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</si>
  <si>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</si>
  <si>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</si>
  <si>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</si>
  <si>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</si>
  <si>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</si>
  <si>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</si>
  <si>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</si>
  <si>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</si>
  <si>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</si>
  <si>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</si>
  <si>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</si>
  <si>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</si>
  <si>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</si>
  <si>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</si>
  <si>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</si>
  <si>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</si>
  <si>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</si>
  <si>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</si>
  <si>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</si>
  <si>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</si>
  <si>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</si>
  <si>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</si>
  <si>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</si>
  <si>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</si>
  <si>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</si>
  <si>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</si>
  <si>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</si>
  <si>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</si>
  <si>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</si>
  <si>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</si>
  <si>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</si>
  <si>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</si>
  <si>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</si>
  <si>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</si>
  <si>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</si>
  <si>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</si>
  <si>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</si>
  <si>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</si>
  <si>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</si>
  <si>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</si>
  <si>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</si>
  <si>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</si>
  <si>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</si>
  <si>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</si>
  <si>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</si>
  <si>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</si>
  <si>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</si>
  <si>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</si>
  <si>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</si>
  <si>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</si>
  <si>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</si>
  <si>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</si>
  <si>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</si>
  <si>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</si>
  <si>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</si>
  <si>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</si>
  <si>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</si>
  <si>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</si>
  <si>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</si>
  <si>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</si>
  <si>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</si>
  <si>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</si>
  <si>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</si>
  <si>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</si>
  <si>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</si>
  <si>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</si>
  <si>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</si>
  <si>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</si>
  <si>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</si>
  <si>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</si>
  <si>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</si>
  <si>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</si>
  <si>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</si>
  <si>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</si>
  <si>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</si>
  <si>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</si>
  <si>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</si>
  <si>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</si>
  <si>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</si>
  <si>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</si>
  <si>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</si>
  <si>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</si>
  <si>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</si>
  <si>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</si>
  <si>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</si>
  <si>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</si>
  <si>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</si>
  <si>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</si>
  <si>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</si>
  <si>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</si>
  <si>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</si>
  <si>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</si>
  <si>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</si>
  <si>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</si>
  <si>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</si>
  <si>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</si>
  <si>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</si>
  <si>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</si>
  <si>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</si>
  <si>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</si>
  <si>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</si>
  <si>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</si>
  <si>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</si>
  <si>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</si>
  <si>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</si>
  <si>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</si>
  <si>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</si>
  <si>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</si>
  <si>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</si>
  <si>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</si>
  <si>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</si>
  <si>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</si>
  <si>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</si>
  <si>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</si>
  <si>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</si>
  <si>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</si>
  <si>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</si>
  <si>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</si>
  <si>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</si>
  <si>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</si>
  <si>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</si>
  <si>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</si>
  <si>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</si>
  <si>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</si>
  <si>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</si>
  <si>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</si>
  <si>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</si>
  <si>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</si>
  <si>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</si>
  <si>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</si>
  <si>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</si>
  <si>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</si>
  <si>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</si>
  <si>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</si>
  <si>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</si>
  <si>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</si>
  <si>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</si>
  <si>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</si>
  <si>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</si>
  <si>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</si>
  <si>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</si>
  <si>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</si>
  <si>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</si>
  <si>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</si>
  <si>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</si>
  <si>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</si>
  <si>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</si>
  <si>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</si>
  <si>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</si>
  <si>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</si>
  <si>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</si>
  <si>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</si>
  <si>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</si>
  <si>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</si>
  <si>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</si>
  <si>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</si>
  <si>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</si>
  <si>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</si>
  <si>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</si>
  <si>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</si>
  <si>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</si>
  <si>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</si>
  <si>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</si>
  <si>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</si>
  <si>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</si>
  <si>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</si>
  <si>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</si>
  <si>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</si>
  <si>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</si>
  <si>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</si>
  <si>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</si>
  <si>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</si>
  <si>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</si>
  <si>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</si>
  <si>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</si>
  <si>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</si>
  <si>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</si>
  <si>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</si>
  <si>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</si>
  <si>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</si>
  <si>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</si>
  <si>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</si>
  <si>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</si>
  <si>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</si>
  <si>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</si>
  <si>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</si>
  <si>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</si>
  <si>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</si>
  <si>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</si>
  <si>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</si>
  <si>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</si>
  <si>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</si>
  <si>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</si>
  <si>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</si>
  <si>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</si>
  <si>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</si>
  <si>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</si>
  <si>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</si>
  <si>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</si>
  <si>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</si>
  <si>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</si>
  <si>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</si>
  <si>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</si>
  <si>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</si>
  <si>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</si>
  <si>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</si>
  <si>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</si>
  <si>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</si>
  <si>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</si>
  <si>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</si>
  <si>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</si>
  <si>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</si>
  <si>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</si>
  <si>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</si>
  <si>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</si>
  <si>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</si>
  <si>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</si>
  <si>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</si>
  <si>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</si>
  <si>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</si>
  <si>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</si>
  <si>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</si>
  <si>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</si>
  <si>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</si>
  <si>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</si>
  <si>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</si>
  <si>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</si>
  <si>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</si>
  <si>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</si>
  <si>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</si>
  <si>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</si>
  <si>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</si>
  <si>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</si>
  <si>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</si>
  <si>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</si>
  <si>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</si>
  <si>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</si>
  <si>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</si>
  <si>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</si>
  <si>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</si>
  <si>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</si>
  <si>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</si>
  <si>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</si>
  <si>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</si>
  <si>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</si>
  <si>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</si>
  <si>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</si>
  <si>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</si>
  <si>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</si>
  <si>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</si>
  <si>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</si>
  <si>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</si>
  <si>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</si>
  <si>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</si>
  <si>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</si>
  <si>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</si>
  <si>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</si>
  <si>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</si>
  <si>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</si>
  <si>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</si>
  <si>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</si>
  <si>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</si>
  <si>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</si>
  <si>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</si>
  <si>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</si>
  <si>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</si>
  <si>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</si>
  <si>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</si>
  <si>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</si>
  <si>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</si>
  <si>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</si>
  <si>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</si>
  <si>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</si>
  <si>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</si>
  <si>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</si>
  <si>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</si>
  <si>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</si>
  <si>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</si>
  <si>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</si>
  <si>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</si>
  <si>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</si>
  <si>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</si>
  <si>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</si>
  <si>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</si>
  <si>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</si>
  <si>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</si>
  <si>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</si>
  <si>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</si>
  <si>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</si>
  <si>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</si>
  <si>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</si>
  <si>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</si>
  <si>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</si>
  <si>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</si>
  <si>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</si>
  <si>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</si>
  <si>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</si>
  <si>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</si>
  <si>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</si>
  <si>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</si>
  <si>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</si>
  <si>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</si>
  <si>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</si>
  <si>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</si>
  <si>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</si>
  <si>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</si>
  <si>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</si>
  <si>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</si>
  <si>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</si>
  <si>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</si>
  <si>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</si>
  <si>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</si>
  <si>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</si>
  <si>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</si>
  <si>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</si>
  <si>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</si>
  <si>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</si>
  <si>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</si>
  <si>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</si>
  <si>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</si>
  <si>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</si>
  <si>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</si>
  <si>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</si>
  <si>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</si>
  <si>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</si>
  <si>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</si>
  <si>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</si>
  <si>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</si>
  <si>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</si>
  <si>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</si>
  <si>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</si>
  <si>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</si>
  <si>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</si>
  <si>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</si>
  <si>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</si>
  <si>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</si>
  <si>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</si>
  <si>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</si>
  <si>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</si>
  <si>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</si>
  <si>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</si>
  <si>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</si>
  <si>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</si>
  <si>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</si>
  <si>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</si>
  <si>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</si>
  <si>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</si>
  <si>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</si>
  <si>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</si>
  <si>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</si>
  <si>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</si>
  <si>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</si>
  <si>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</si>
  <si>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</si>
  <si>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</si>
  <si>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</si>
  <si>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</si>
  <si>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</si>
  <si>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</si>
  <si>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</si>
  <si>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</si>
  <si>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</si>
  <si>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</si>
  <si>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</si>
  <si>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</si>
  <si>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</si>
  <si>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</si>
  <si>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</si>
  <si>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</si>
  <si>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</si>
  <si>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</si>
  <si>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</si>
  <si>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</si>
  <si>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</si>
  <si>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</si>
  <si>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</si>
  <si>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</si>
  <si>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</si>
  <si>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</si>
  <si>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</si>
  <si>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</si>
  <si>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</si>
  <si>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</si>
  <si>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</si>
  <si>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</si>
  <si>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</si>
  <si>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</si>
  <si>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</si>
  <si>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</si>
  <si>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</si>
  <si>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</si>
  <si>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</si>
  <si>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</si>
  <si>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</si>
  <si>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</si>
  <si>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</si>
  <si>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</si>
  <si>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</si>
  <si>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</si>
  <si>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</si>
  <si>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</si>
  <si>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</si>
  <si>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</si>
  <si>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</si>
  <si>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</si>
  <si>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</si>
  <si>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</si>
  <si>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</si>
  <si>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</si>
  <si>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</si>
  <si>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</si>
  <si>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</si>
  <si>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</si>
  <si>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</si>
  <si>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</si>
  <si>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</si>
  <si>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</si>
  <si>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</si>
  <si>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</si>
  <si>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</si>
  <si>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</si>
  <si>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</si>
  <si>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</si>
  <si>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</si>
  <si>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</si>
  <si>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</si>
  <si>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</si>
  <si>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</si>
  <si>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</si>
  <si>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</si>
  <si>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</si>
  <si>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</si>
  <si>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</si>
  <si>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</si>
  <si>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</si>
  <si>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</si>
  <si>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</si>
  <si>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</si>
  <si>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</si>
  <si>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</si>
  <si>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</si>
  <si>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</si>
  <si>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</si>
  <si>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</si>
  <si>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</si>
  <si>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</si>
  <si>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</si>
  <si>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</si>
  <si>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</si>
  <si>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</si>
  <si>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</si>
  <si>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</si>
  <si>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</si>
  <si>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</si>
  <si>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</si>
  <si>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</si>
  <si>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</si>
  <si>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</si>
  <si>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</si>
  <si>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</si>
  <si>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</si>
  <si>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</si>
  <si>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</si>
  <si>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</si>
  <si>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</si>
  <si>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</si>
  <si>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</si>
  <si>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</si>
  <si>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</si>
  <si>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</si>
  <si>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</si>
  <si>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</si>
  <si>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</si>
  <si>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</si>
  <si>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</si>
  <si>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</si>
  <si>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</si>
  <si>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</si>
  <si>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</si>
  <si>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</si>
  <si>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</si>
  <si>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</si>
  <si>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</si>
  <si>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</si>
  <si>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</si>
  <si>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</si>
  <si>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</si>
  <si>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</si>
  <si>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</si>
  <si>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</si>
  <si>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</si>
  <si>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</si>
  <si>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</si>
  <si>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</si>
  <si>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</si>
  <si>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</si>
  <si>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</si>
  <si>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</si>
  <si>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</si>
  <si>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</si>
  <si>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</si>
  <si>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</si>
  <si>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</si>
  <si>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</si>
  <si>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</si>
  <si>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</si>
  <si>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</si>
  <si>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</si>
  <si>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</si>
  <si>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</si>
  <si>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</si>
  <si>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</si>
  <si>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</si>
  <si>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</si>
  <si>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</si>
  <si>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</si>
  <si>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</si>
  <si>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</si>
  <si>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</si>
  <si>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</si>
  <si>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</si>
  <si>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</si>
  <si>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</si>
  <si>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</si>
  <si>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</si>
  <si>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</si>
  <si>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</si>
  <si>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</si>
  <si>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</si>
  <si>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</si>
  <si>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</si>
  <si>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</si>
  <si>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</si>
  <si>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</si>
  <si>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</si>
  <si>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</si>
  <si>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</si>
  <si>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</si>
  <si>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</si>
  <si>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</si>
  <si>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</si>
  <si>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</si>
  <si>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</si>
  <si>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</si>
  <si>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</si>
  <si>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</si>
  <si>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</si>
  <si>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</si>
  <si>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</si>
  <si>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</si>
  <si>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</si>
  <si>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</si>
  <si>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</si>
  <si>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</si>
  <si>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</si>
  <si>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</si>
  <si>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</si>
  <si>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</si>
  <si>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</si>
  <si>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</si>
  <si>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</si>
  <si>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</si>
  <si>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</si>
  <si>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</si>
  <si>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</si>
  <si>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</si>
  <si>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</si>
  <si>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</si>
  <si>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</si>
  <si>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</si>
  <si>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</si>
  <si>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</si>
  <si>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</si>
  <si>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</si>
  <si>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</si>
  <si>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</si>
  <si>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</si>
  <si>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</si>
  <si>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</si>
  <si>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</si>
  <si>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</si>
  <si>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</si>
  <si>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</si>
  <si>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</si>
  <si>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</si>
  <si>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</si>
  <si>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</si>
  <si>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</si>
  <si>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</si>
  <si>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</si>
  <si>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</si>
  <si>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</si>
  <si>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</si>
  <si>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</si>
  <si>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</si>
  <si>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</si>
  <si>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</si>
  <si>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</si>
  <si>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</si>
  <si>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</si>
  <si>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</si>
  <si>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</si>
  <si>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</si>
  <si>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</si>
  <si>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</si>
  <si>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</si>
  <si>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</si>
  <si>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</si>
  <si>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</si>
  <si>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</si>
  <si>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</si>
  <si>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</si>
  <si>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</si>
  <si>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</si>
  <si>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</si>
  <si>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</si>
  <si>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</si>
  <si>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</si>
  <si>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</si>
  <si>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</si>
  <si>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</si>
  <si>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</si>
  <si>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</si>
  <si>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</si>
  <si>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</si>
  <si>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</si>
  <si>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</si>
  <si>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</si>
  <si>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</si>
  <si>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</si>
  <si>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</si>
  <si>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</si>
  <si>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</si>
  <si>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</si>
  <si>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</si>
  <si>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</si>
  <si>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</si>
  <si>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</si>
  <si>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</si>
  <si>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</si>
  <si>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</si>
  <si>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</si>
  <si>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</si>
  <si>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</si>
  <si>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</si>
  <si>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</si>
  <si>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</si>
  <si>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</si>
  <si>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</si>
  <si>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</si>
  <si>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</si>
  <si>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</si>
  <si>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</si>
  <si>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</si>
  <si>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</si>
  <si>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</si>
  <si>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</si>
  <si>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</si>
  <si>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</si>
  <si>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</si>
  <si>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</si>
  <si>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</si>
  <si>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</si>
  <si>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</si>
  <si>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</si>
  <si>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</si>
  <si>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</si>
  <si>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</si>
  <si>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</si>
  <si>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</si>
  <si>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</si>
  <si>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</si>
  <si>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</si>
  <si>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</si>
  <si>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</si>
  <si>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</si>
  <si>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</si>
  <si>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</si>
  <si>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</si>
  <si>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</si>
  <si>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</si>
  <si>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</si>
  <si>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</si>
  <si>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</si>
  <si>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</si>
  <si>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</si>
  <si>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</si>
  <si>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</si>
  <si>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</si>
  <si>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</si>
  <si>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</si>
  <si>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</si>
  <si>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</si>
  <si>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</si>
  <si>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</si>
  <si>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</si>
  <si>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</si>
  <si>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</si>
  <si>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</si>
  <si>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</si>
  <si>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</si>
  <si>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</si>
  <si>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</si>
  <si>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</si>
  <si>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</si>
  <si>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</si>
  <si>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</si>
  <si>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</si>
  <si>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</si>
  <si>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</si>
  <si>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</si>
  <si>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</si>
  <si>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</si>
  <si>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</si>
  <si>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</si>
  <si>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</si>
  <si>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</si>
  <si>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</si>
  <si>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</si>
  <si>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</si>
  <si>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</si>
  <si>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</si>
  <si>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</si>
  <si>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</si>
  <si>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</si>
  <si>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</si>
  <si>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</si>
  <si>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</si>
  <si>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</si>
  <si>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</si>
  <si>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</si>
  <si>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</si>
  <si>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</si>
  <si>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</si>
  <si>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</si>
  <si>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</si>
  <si>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</si>
  <si>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</si>
  <si>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</si>
  <si>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</si>
  <si>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</si>
  <si>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</si>
  <si>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</si>
  <si>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</si>
  <si>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</si>
  <si>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</si>
  <si>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</si>
  <si>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</si>
  <si>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</si>
  <si>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</si>
  <si>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</si>
  <si>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</si>
  <si>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</si>
  <si>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</si>
  <si>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</si>
  <si>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</si>
  <si>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</si>
  <si>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</si>
  <si>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</si>
  <si>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</si>
  <si>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</si>
  <si>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</si>
  <si>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</si>
  <si>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</si>
  <si>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</si>
  <si>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</si>
  <si>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</si>
  <si>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</si>
  <si>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</si>
  <si>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</si>
  <si>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</si>
  <si>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</si>
  <si>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</si>
  <si>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</si>
  <si>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</si>
  <si>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</si>
  <si>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</si>
  <si>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</si>
  <si>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</si>
  <si>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</si>
  <si>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</si>
  <si>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</si>
  <si>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</si>
  <si>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</si>
  <si>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</si>
  <si>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</si>
  <si>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</si>
  <si>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</si>
  <si>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</si>
  <si>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</si>
  <si>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</si>
  <si>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</si>
  <si>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</si>
  <si>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</si>
  <si>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</si>
  <si>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</si>
  <si>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</si>
  <si>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</si>
  <si>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</si>
  <si>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</si>
  <si>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</si>
  <si>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</si>
  <si>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</si>
  <si>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</si>
  <si>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</si>
  <si>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</si>
  <si>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</si>
  <si>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</si>
  <si>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</si>
  <si>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</si>
  <si>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</si>
  <si>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</si>
  <si>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</si>
  <si>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</si>
  <si>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</si>
  <si>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</si>
  <si>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</si>
  <si>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</si>
  <si>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</si>
  <si>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</si>
  <si>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</si>
  <si>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</si>
  <si>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</si>
  <si>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</si>
  <si>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</si>
  <si>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</si>
  <si>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</si>
  <si>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</si>
  <si>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</si>
  <si>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</si>
  <si>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</si>
  <si>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</si>
  <si>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</si>
  <si>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</si>
  <si>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</si>
  <si>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</si>
  <si>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</si>
  <si>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</si>
  <si>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</si>
  <si>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</si>
  <si>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</si>
  <si>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</si>
  <si>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</si>
  <si>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</si>
  <si>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</si>
  <si>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</si>
  <si>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</si>
  <si>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</si>
  <si>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</si>
  <si>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</si>
  <si>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</si>
  <si>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</si>
  <si>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</si>
  <si>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</si>
  <si>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</si>
  <si>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</si>
  <si>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</si>
  <si>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</si>
  <si>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</si>
  <si>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</si>
  <si>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</si>
  <si>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</si>
  <si>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</si>
  <si>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</si>
  <si>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</si>
  <si>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</si>
  <si>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</si>
  <si>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</si>
  <si>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</si>
  <si>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</si>
  <si>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</si>
  <si>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</si>
  <si>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</si>
  <si>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</si>
  <si>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</si>
  <si>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</si>
  <si>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</si>
  <si>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</si>
  <si>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</si>
  <si>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</si>
  <si>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</si>
  <si>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</si>
  <si>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</si>
  <si>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</si>
  <si>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</si>
  <si>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</si>
  <si>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</si>
  <si>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</si>
  <si>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</si>
  <si>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</si>
  <si>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</si>
  <si>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</si>
  <si>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</si>
  <si>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</si>
  <si>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</si>
  <si>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</si>
  <si>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</si>
  <si>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</si>
  <si>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</si>
  <si>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</si>
  <si>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</si>
  <si>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</si>
  <si>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</si>
  <si>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</si>
  <si>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</si>
  <si>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</si>
  <si>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</si>
  <si>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</si>
  <si>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</si>
  <si>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</si>
  <si>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</si>
  <si>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</si>
  <si>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</si>
  <si>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</si>
  <si>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</si>
  <si>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</si>
  <si>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</si>
  <si>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</si>
  <si>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</si>
  <si>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</si>
  <si>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</si>
  <si>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</si>
  <si>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</si>
  <si>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</si>
  <si>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</si>
  <si>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</si>
  <si>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</si>
  <si>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</si>
  <si>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</si>
  <si>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</si>
  <si>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</si>
  <si>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</si>
  <si>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</si>
  <si>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</si>
  <si>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</si>
  <si>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</si>
  <si>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</si>
  <si>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</si>
  <si>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</si>
  <si>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</si>
  <si>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</si>
  <si>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</si>
  <si>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</si>
  <si>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</si>
  <si>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</si>
  <si>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</si>
  <si>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</si>
  <si>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</si>
  <si>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</si>
  <si>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</si>
  <si>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</si>
  <si>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</si>
  <si>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</si>
  <si>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</si>
  <si>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</si>
  <si>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</si>
  <si>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</si>
  <si>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</si>
  <si>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</si>
  <si>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</si>
  <si>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</si>
  <si>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</si>
  <si>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</si>
  <si>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</si>
  <si>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</si>
  <si>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</si>
  <si>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</si>
  <si>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</si>
  <si>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</si>
  <si>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</si>
  <si>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</si>
  <si>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</si>
  <si>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</si>
  <si>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</si>
  <si>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</si>
  <si>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</si>
  <si>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</si>
  <si>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</si>
  <si>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</si>
  <si>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</si>
  <si>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</si>
  <si>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</si>
  <si>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</si>
  <si>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</si>
  <si>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</si>
  <si>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</si>
  <si>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</si>
  <si>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</si>
  <si>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</si>
  <si>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</si>
  <si>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</si>
  <si>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</si>
  <si>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</si>
  <si>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</si>
  <si>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</si>
  <si>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</si>
  <si>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</si>
  <si>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</si>
  <si>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</si>
  <si>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</si>
  <si>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</si>
  <si>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</si>
  <si>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</si>
  <si>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</si>
  <si>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</si>
  <si>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</si>
  <si>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</si>
  <si>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</si>
  <si>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</si>
  <si>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</si>
  <si>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</si>
  <si>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</si>
  <si>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</si>
  <si>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</si>
  <si>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</si>
  <si>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</si>
  <si>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</si>
  <si>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</si>
  <si>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</si>
  <si>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</si>
  <si>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</si>
  <si>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</si>
  <si>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</si>
  <si>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</si>
  <si>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</si>
  <si>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</si>
  <si>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</si>
  <si>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</si>
  <si>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</si>
  <si>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</si>
  <si>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</si>
  <si>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</si>
  <si>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</si>
  <si>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</si>
  <si>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</si>
  <si>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</si>
  <si>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</si>
  <si>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</si>
  <si>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</si>
  <si>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</si>
  <si>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</si>
  <si>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</si>
  <si>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</si>
  <si>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</si>
  <si>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</si>
  <si>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</si>
  <si>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</si>
  <si>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</si>
  <si>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</si>
  <si>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</si>
  <si>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</si>
  <si>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</si>
  <si>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</si>
  <si>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</si>
  <si>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</si>
  <si>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</si>
  <si>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</si>
  <si>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</si>
  <si>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</si>
  <si>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</si>
  <si>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</si>
  <si>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</si>
  <si>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</si>
  <si>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</si>
  <si>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</si>
  <si>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</si>
  <si>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</si>
  <si>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</si>
  <si>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</si>
  <si>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</si>
  <si>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</si>
  <si>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</si>
  <si>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</si>
  <si>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</si>
  <si>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</si>
  <si>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</si>
  <si>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</si>
  <si>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</si>
  <si>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</si>
  <si>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</si>
  <si>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</si>
  <si>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</si>
  <si>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</si>
  <si>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</si>
  <si>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</si>
  <si>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</si>
  <si>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</si>
  <si>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</si>
  <si>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</si>
  <si>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</si>
  <si>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</si>
  <si>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</si>
  <si>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</si>
  <si>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</si>
  <si>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</si>
  <si>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</si>
  <si>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</si>
  <si>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</si>
  <si>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</si>
  <si>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</si>
  <si>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</si>
  <si>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</si>
  <si>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</si>
  <si>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</si>
  <si>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</si>
  <si>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</si>
  <si>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</si>
  <si>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</si>
  <si>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</si>
  <si>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</si>
  <si>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</si>
  <si>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</si>
  <si>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</si>
  <si>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</si>
  <si>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</si>
  <si>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</si>
  <si>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</si>
  <si>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</si>
  <si>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</si>
  <si>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</si>
  <si>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</si>
  <si>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</si>
  <si>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</si>
  <si>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</si>
  <si>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</si>
  <si>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</si>
  <si>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</si>
  <si>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</si>
  <si>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</si>
  <si>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</si>
  <si>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</si>
  <si>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</si>
  <si>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</si>
  <si>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</si>
  <si>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</si>
  <si>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</si>
  <si>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</si>
  <si>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</si>
  <si>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</si>
  <si>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</si>
  <si>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</si>
  <si>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</si>
  <si>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</si>
  <si>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</si>
  <si>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</si>
  <si>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</si>
  <si>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</si>
  <si>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</si>
  <si>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</si>
  <si>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</si>
  <si>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</si>
  <si>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</si>
  <si>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</si>
  <si>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</si>
  <si>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</si>
  <si>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</si>
  <si>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</si>
  <si>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</si>
  <si>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</si>
  <si>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</si>
  <si>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</si>
  <si>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</si>
  <si>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</si>
  <si>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</si>
  <si>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</si>
  <si>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</si>
  <si>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</si>
  <si>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</si>
  <si>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</si>
  <si>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</si>
  <si>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</si>
  <si>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</si>
  <si>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</si>
  <si>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</si>
  <si>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</si>
  <si>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</si>
  <si>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</si>
  <si>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</si>
  <si>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</si>
  <si>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</si>
  <si>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</si>
  <si>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</si>
  <si>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</si>
  <si>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</si>
  <si>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</si>
  <si>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</si>
  <si>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</si>
  <si>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</si>
  <si>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</si>
  <si>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</si>
  <si>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</si>
  <si>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</si>
  <si>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</si>
  <si>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</si>
  <si>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</si>
  <si>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</si>
  <si>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</si>
  <si>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</si>
  <si>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</si>
  <si>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</si>
  <si>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</si>
  <si>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</si>
  <si>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</si>
  <si>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</si>
  <si>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</si>
  <si>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</si>
  <si>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</si>
  <si>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</si>
  <si>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</si>
  <si>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</si>
  <si>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</si>
  <si>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</si>
  <si>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</si>
  <si>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</si>
  <si>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</si>
  <si>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</si>
  <si>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</si>
  <si>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</si>
  <si>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</si>
  <si>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</si>
  <si>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</si>
  <si>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</si>
  <si>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</si>
  <si>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</si>
  <si>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</si>
  <si>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</si>
  <si>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</si>
  <si>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</si>
  <si>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</si>
  <si>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</si>
  <si>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</si>
  <si>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</si>
  <si>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</si>
  <si>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</si>
  <si>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</si>
  <si>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</si>
  <si>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</si>
  <si>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</si>
  <si>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</si>
  <si>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</si>
  <si>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</si>
  <si>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</si>
  <si>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</si>
  <si>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</si>
  <si>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</si>
  <si>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</si>
  <si>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</si>
  <si>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</si>
  <si>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</si>
  <si>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</si>
  <si>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</si>
  <si>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</si>
  <si>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</si>
  <si>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</si>
  <si>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</si>
  <si>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</si>
  <si>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</si>
  <si>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</si>
  <si>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</si>
  <si>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</si>
  <si>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</si>
  <si>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</si>
  <si>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</si>
  <si>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</si>
  <si>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</si>
  <si>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</si>
  <si>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</si>
  <si>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</si>
  <si>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</si>
  <si>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</si>
  <si>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</si>
  <si>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</si>
  <si>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</si>
  <si>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</si>
  <si>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</si>
  <si>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</si>
  <si>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</si>
  <si>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</si>
  <si>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</si>
  <si>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</si>
  <si>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</si>
  <si>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</si>
  <si>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</si>
  <si>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</si>
  <si>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</si>
  <si>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</si>
  <si>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</si>
  <si>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</si>
  <si>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</si>
  <si>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</si>
  <si>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</si>
  <si>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</si>
  <si>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</si>
  <si>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</si>
  <si>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</si>
  <si>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</si>
  <si>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</si>
  <si>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</si>
  <si>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</si>
  <si>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</si>
  <si>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</si>
  <si>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</si>
  <si>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</si>
  <si>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</si>
  <si>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</si>
  <si>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</si>
  <si>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</si>
  <si>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</si>
  <si>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</si>
  <si>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</si>
  <si>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</si>
  <si>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</si>
  <si>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</si>
  <si>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</si>
  <si>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</si>
  <si>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</si>
  <si>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</si>
  <si>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</si>
  <si>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</si>
  <si>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</si>
  <si>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</si>
  <si>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</si>
  <si>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</si>
  <si>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</si>
  <si>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</si>
  <si>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</si>
  <si>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</si>
  <si>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</si>
  <si>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</si>
  <si>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</si>
  <si>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</si>
  <si>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</si>
  <si>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</si>
  <si>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</si>
  <si>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</si>
  <si>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</si>
  <si>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</si>
  <si>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</si>
  <si>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</si>
  <si>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</si>
  <si>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</si>
  <si>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</si>
  <si>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</si>
  <si>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</si>
  <si>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</si>
  <si>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</si>
  <si>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</si>
  <si>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</si>
  <si>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</si>
  <si>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</si>
  <si>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</si>
  <si>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</si>
  <si>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</si>
  <si>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</si>
  <si>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</si>
  <si>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</si>
  <si>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</si>
  <si>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</si>
  <si>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</si>
  <si>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</si>
  <si>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</si>
  <si>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</si>
  <si>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</si>
  <si>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</si>
  <si>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</si>
  <si>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</si>
  <si>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</si>
  <si>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</si>
  <si>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</si>
  <si>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</si>
  <si>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</si>
  <si>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</si>
  <si>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</si>
  <si>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</si>
  <si>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</si>
  <si>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</si>
  <si>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</si>
  <si>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</si>
  <si>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</si>
  <si>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</si>
  <si>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</si>
  <si>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</si>
  <si>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</si>
  <si>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</si>
  <si>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</si>
  <si>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</si>
  <si>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</si>
  <si>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</si>
  <si>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</si>
  <si>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</si>
  <si>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</si>
  <si>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</si>
  <si>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</si>
  <si>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</si>
  <si>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</si>
  <si>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</si>
  <si>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</si>
  <si>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</si>
  <si>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</si>
  <si>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</si>
  <si>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</si>
  <si>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</si>
  <si>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</si>
  <si>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</si>
  <si>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</si>
  <si>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</si>
  <si>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</si>
  <si>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</si>
  <si>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</si>
  <si>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</si>
  <si>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</si>
  <si>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</si>
  <si>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</si>
  <si>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</si>
  <si>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</si>
  <si>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</si>
  <si>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</si>
  <si>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</si>
  <si>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</si>
  <si>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</si>
  <si>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</si>
  <si>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</si>
  <si>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</si>
  <si>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</si>
  <si>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</si>
  <si>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</si>
  <si>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</si>
  <si>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</si>
  <si>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</si>
  <si>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</si>
  <si>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</si>
  <si>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</si>
  <si>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</si>
  <si>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</si>
  <si>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</si>
  <si>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</si>
  <si>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</si>
  <si>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</si>
  <si>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</si>
  <si>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</si>
  <si>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</si>
  <si>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</si>
  <si>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</si>
  <si>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</si>
  <si>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</si>
  <si>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</si>
  <si>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</si>
  <si>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</si>
  <si>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</si>
  <si>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</si>
  <si>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</si>
  <si>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</si>
  <si>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</si>
  <si>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</si>
  <si>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</si>
  <si>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</si>
  <si>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</si>
  <si>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</si>
  <si>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</si>
  <si>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</si>
  <si>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</si>
  <si>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</si>
  <si>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</si>
  <si>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</si>
  <si>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</si>
  <si>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</si>
  <si>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</si>
  <si>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</si>
  <si>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</si>
  <si>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</si>
  <si>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</si>
  <si>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</si>
  <si>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</si>
  <si>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</si>
  <si>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</si>
  <si>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</si>
  <si>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</si>
  <si>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</si>
  <si>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</si>
  <si>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</si>
  <si>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</si>
  <si>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</si>
  <si>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</si>
  <si>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</si>
  <si>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</si>
  <si>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</si>
  <si>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</si>
  <si>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</si>
  <si>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</si>
  <si>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</si>
  <si>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</si>
  <si>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</si>
  <si>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</si>
  <si>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</si>
  <si>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</si>
  <si>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</si>
  <si>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</si>
  <si>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</si>
  <si>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</si>
  <si>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</si>
  <si>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</si>
  <si>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</si>
  <si>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</si>
  <si>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</si>
  <si>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</si>
  <si>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</si>
  <si>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</si>
  <si>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</si>
  <si>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</si>
  <si>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</si>
  <si>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</si>
  <si>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</si>
  <si>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</si>
  <si>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</si>
  <si>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</si>
  <si>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</si>
  <si>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</si>
  <si>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</si>
  <si>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</si>
  <si>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</si>
  <si>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</si>
  <si>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</si>
  <si>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</si>
  <si>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</si>
  <si>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</si>
  <si>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</si>
  <si>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</si>
  <si>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</si>
  <si>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</si>
  <si>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</si>
  <si>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</si>
  <si>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</si>
  <si>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</si>
  <si>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</si>
  <si>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</si>
  <si>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</si>
  <si>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</si>
  <si>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</si>
  <si>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</si>
  <si>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</si>
  <si>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</si>
  <si>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</si>
  <si>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</si>
  <si>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</si>
  <si>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</si>
  <si>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</si>
  <si>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</si>
  <si>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</si>
  <si>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</si>
  <si>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</si>
  <si>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</si>
  <si>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</si>
  <si>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</si>
  <si>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</si>
  <si>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</si>
  <si>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</si>
  <si>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</si>
  <si>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</si>
  <si>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</si>
  <si>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</si>
  <si>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</si>
  <si>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</si>
  <si>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</si>
  <si>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</si>
  <si>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</si>
  <si>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</si>
  <si>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</si>
  <si>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</si>
  <si>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</si>
  <si>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</si>
  <si>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</si>
  <si>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</si>
  <si>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</si>
  <si>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</si>
  <si>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</si>
  <si>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</si>
  <si>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</si>
  <si>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</si>
  <si>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</si>
  <si>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</si>
  <si>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</si>
  <si>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</si>
  <si>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</si>
  <si>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</si>
  <si>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</si>
  <si>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</si>
  <si>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</si>
  <si>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</si>
  <si>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</si>
  <si>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</si>
  <si>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</si>
  <si>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</si>
  <si>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</si>
  <si>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</si>
  <si>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</si>
  <si>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</si>
  <si>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</si>
  <si>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</si>
  <si>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</si>
  <si>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</si>
  <si>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</si>
  <si>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</si>
  <si>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</si>
  <si>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</si>
  <si>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</si>
  <si>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</si>
  <si>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</si>
  <si>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</si>
  <si>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</si>
  <si>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</si>
  <si>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</si>
  <si>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</si>
  <si>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</si>
  <si>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</si>
  <si>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</si>
  <si>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</si>
  <si>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</si>
  <si>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</si>
  <si>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</si>
  <si>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</si>
  <si>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</si>
  <si>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</si>
  <si>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</si>
  <si>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</si>
  <si>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</si>
  <si>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</si>
  <si>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</si>
  <si>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</si>
  <si>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</si>
  <si>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</si>
  <si>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</si>
  <si>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</si>
  <si>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</si>
  <si>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</si>
  <si>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</si>
  <si>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</si>
  <si>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</si>
  <si>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</si>
  <si>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</si>
  <si>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</si>
  <si>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</si>
  <si>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</si>
  <si>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</si>
  <si>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</si>
  <si>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</si>
  <si>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</si>
  <si>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</si>
  <si>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</si>
  <si>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</si>
  <si>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</si>
  <si>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</si>
  <si>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</si>
  <si>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</si>
  <si>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</si>
  <si>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</si>
  <si>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</si>
  <si>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</si>
  <si>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</si>
  <si>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</si>
  <si>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</si>
  <si>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</si>
  <si>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</si>
  <si>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</si>
  <si>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</si>
  <si>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</si>
  <si>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</si>
  <si>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</si>
  <si>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</si>
  <si>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</si>
  <si>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</si>
  <si>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</si>
  <si>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</si>
  <si>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</si>
  <si>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</si>
  <si>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</si>
  <si>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</si>
  <si>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</si>
  <si>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</si>
  <si>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</si>
  <si>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</si>
  <si>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</si>
  <si>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</si>
  <si>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</si>
  <si>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</si>
  <si>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</si>
  <si>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</si>
  <si>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</si>
  <si>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</si>
  <si>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</si>
  <si>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</si>
  <si>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</si>
  <si>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</si>
  <si>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</si>
  <si>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</si>
  <si>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</si>
  <si>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</si>
  <si>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</si>
  <si>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</si>
  <si>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</si>
  <si>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</si>
  <si>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</si>
  <si>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</si>
  <si>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</si>
  <si>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</si>
  <si>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</si>
  <si>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</si>
  <si>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</si>
  <si>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</si>
  <si>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</si>
  <si>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</si>
  <si>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</si>
  <si>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</si>
  <si>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</si>
  <si>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</si>
  <si>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</si>
  <si>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</si>
  <si>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</si>
  <si>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</si>
  <si>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</si>
  <si>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</si>
  <si>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</si>
  <si>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</si>
  <si>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</si>
  <si>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</si>
  <si>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</si>
  <si>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</si>
  <si>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</si>
  <si>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</si>
  <si>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</si>
  <si>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</si>
  <si>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</si>
  <si>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</si>
  <si>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</si>
  <si>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</si>
  <si>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</si>
  <si>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</si>
  <si>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</si>
  <si>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</si>
  <si>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</si>
  <si>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</si>
  <si>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</si>
  <si>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</si>
  <si>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</si>
  <si>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</si>
  <si>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</si>
  <si>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</si>
  <si>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</si>
  <si>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</si>
  <si>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</si>
  <si>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</si>
  <si>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</si>
  <si>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</si>
  <si>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</si>
  <si>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</si>
  <si>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</si>
  <si>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</si>
  <si>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</si>
  <si>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</si>
  <si>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</si>
  <si>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</si>
  <si>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</si>
  <si>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</si>
  <si>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</si>
  <si>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</si>
  <si>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</si>
  <si>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</si>
  <si>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</si>
  <si>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</si>
  <si>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</si>
  <si>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</si>
  <si>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</si>
  <si>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</si>
  <si>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</si>
  <si>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</si>
  <si>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</si>
  <si>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</si>
  <si>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</si>
  <si>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</si>
  <si>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</si>
  <si>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</si>
  <si>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</si>
  <si>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</si>
  <si>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</si>
  <si>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</si>
  <si>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</si>
  <si>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</si>
  <si>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</si>
  <si>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</si>
  <si>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</si>
  <si>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</si>
  <si>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</si>
  <si>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</si>
  <si>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</si>
  <si>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</si>
  <si>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</si>
  <si>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</si>
  <si>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</si>
  <si>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</si>
  <si>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</si>
  <si>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</si>
  <si>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</si>
  <si>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</si>
  <si>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</si>
  <si>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</si>
  <si>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</si>
  <si>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</si>
  <si>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</si>
  <si>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</si>
  <si>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</si>
  <si>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</si>
  <si>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</si>
  <si>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</si>
  <si>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</si>
  <si>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</si>
  <si>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</si>
  <si>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</si>
  <si>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</si>
  <si>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</si>
  <si>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</si>
  <si>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</si>
  <si>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</si>
  <si>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</si>
  <si>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</si>
  <si>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</si>
  <si>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</si>
  <si>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</si>
  <si>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</si>
  <si>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</si>
  <si>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</si>
  <si>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</si>
  <si>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</si>
  <si>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</si>
  <si>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</si>
  <si>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</si>
  <si>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</si>
  <si>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</si>
  <si>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</si>
  <si>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</si>
  <si>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</si>
  <si>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</si>
  <si>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</si>
  <si>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</si>
  <si>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</si>
  <si>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</si>
  <si>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</si>
  <si>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</si>
  <si>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</si>
  <si>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</si>
  <si>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</si>
  <si>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</si>
  <si>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</si>
  <si>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</si>
  <si>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</si>
  <si>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</si>
  <si>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</si>
  <si>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</si>
  <si>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</si>
  <si>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</si>
  <si>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</si>
  <si>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</si>
  <si>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</si>
  <si>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</si>
  <si>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</si>
  <si>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</si>
  <si>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</si>
  <si>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</si>
  <si>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</si>
  <si>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</si>
  <si>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</si>
  <si>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</si>
  <si>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</si>
  <si>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</si>
  <si>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</si>
  <si>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</si>
  <si>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</si>
  <si>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</si>
  <si>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</si>
  <si>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</si>
  <si>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</si>
  <si>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</si>
  <si>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</si>
  <si>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</si>
  <si>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</si>
  <si>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</si>
  <si>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</si>
  <si>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</si>
  <si>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</si>
  <si>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</si>
  <si>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</si>
  <si>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</si>
  <si>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</si>
  <si>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</si>
  <si>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</si>
  <si>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</si>
  <si>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</si>
  <si>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</si>
  <si>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</si>
  <si>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</si>
  <si>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</si>
  <si>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</si>
  <si>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</si>
  <si>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</si>
  <si>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</si>
  <si>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</si>
  <si>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</si>
  <si>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</si>
  <si>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</si>
  <si>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</si>
  <si>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</si>
  <si>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</si>
  <si>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</si>
  <si>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</si>
  <si>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</si>
  <si>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</si>
  <si>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</si>
  <si>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</si>
  <si>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</si>
  <si>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</si>
  <si>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</si>
  <si>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</si>
  <si>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</si>
  <si>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</si>
  <si>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</si>
  <si>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</si>
  <si>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</si>
  <si>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</si>
  <si>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</si>
  <si>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</si>
  <si>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</si>
  <si>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</si>
  <si>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</si>
  <si>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</si>
  <si>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</si>
  <si>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</si>
  <si>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</si>
  <si>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</si>
  <si>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</si>
  <si>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</si>
  <si>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</si>
  <si>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</si>
  <si>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</si>
  <si>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</si>
  <si>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</si>
  <si>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</si>
  <si>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</si>
  <si>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</si>
  <si>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</si>
  <si>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</si>
  <si>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</si>
  <si>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</si>
  <si>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</si>
  <si>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</si>
  <si>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</si>
  <si>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</si>
  <si>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</si>
  <si>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</si>
  <si>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</si>
  <si>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</si>
  <si>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</si>
  <si>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</si>
  <si>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</si>
  <si>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</si>
  <si>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</si>
  <si>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</si>
  <si>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</si>
  <si>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</si>
  <si>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</si>
  <si>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</si>
  <si>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</si>
  <si>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</si>
  <si>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</si>
  <si>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</si>
  <si>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</si>
  <si>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</si>
  <si>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</si>
  <si>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</si>
  <si>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</si>
  <si>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</si>
  <si>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</si>
  <si>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</si>
  <si>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</si>
  <si>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</si>
  <si>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</si>
  <si>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</si>
  <si>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</si>
  <si>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</si>
  <si>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</si>
  <si>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</si>
  <si>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</si>
  <si>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</si>
  <si>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</si>
  <si>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</si>
  <si>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</si>
  <si>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</si>
  <si>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</si>
  <si>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</si>
  <si>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</si>
  <si>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</si>
  <si>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</si>
  <si>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</si>
  <si>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</si>
  <si>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</si>
  <si>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</si>
  <si>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</si>
  <si>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</si>
  <si>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</si>
  <si>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</si>
  <si>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</si>
  <si>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</si>
  <si>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</si>
  <si>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</si>
  <si>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</si>
  <si>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</si>
  <si>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</si>
  <si>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</si>
  <si>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</si>
  <si>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</si>
  <si>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</si>
  <si>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</si>
  <si>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</si>
  <si>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</si>
  <si>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</si>
  <si>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</si>
  <si>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</si>
  <si>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</si>
  <si>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</si>
  <si>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</si>
  <si>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</si>
  <si>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</si>
  <si>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</si>
  <si>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</si>
  <si>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</si>
  <si>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</si>
  <si>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</si>
  <si>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</si>
  <si>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</si>
  <si>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</si>
  <si>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</si>
  <si>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</si>
  <si>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</si>
  <si>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</si>
  <si>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</si>
  <si>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</si>
  <si>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</si>
  <si>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</si>
  <si>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</si>
  <si>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</si>
  <si>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</si>
  <si>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</si>
  <si>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</si>
  <si>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</si>
  <si>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</si>
  <si>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</si>
  <si>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</si>
  <si>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</si>
  <si>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</si>
  <si>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</si>
  <si>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</si>
  <si>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</si>
  <si>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</si>
  <si>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</si>
  <si>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</si>
  <si>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</si>
  <si>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</si>
  <si>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</si>
  <si>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</si>
  <si>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</si>
  <si>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</si>
  <si>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</si>
  <si>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</si>
  <si>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</si>
  <si>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</si>
  <si>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</si>
  <si>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</si>
  <si>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</si>
  <si>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</si>
  <si>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</si>
  <si>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</si>
  <si>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</si>
  <si>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</si>
  <si>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</si>
  <si>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</si>
  <si>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</si>
  <si>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</si>
  <si>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</si>
  <si>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</si>
  <si>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</si>
  <si>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</si>
  <si>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</si>
  <si>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</si>
  <si>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</si>
  <si>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</si>
  <si>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</si>
  <si>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</si>
  <si>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</si>
  <si>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</si>
  <si>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</si>
  <si>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</si>
  <si>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</si>
  <si>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</si>
  <si>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</si>
  <si>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</si>
  <si>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</si>
  <si>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</si>
  <si>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</si>
  <si>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</si>
  <si>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</si>
  <si>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</si>
  <si>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</si>
  <si>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</si>
  <si>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</si>
  <si>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</si>
  <si>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</si>
  <si>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</si>
  <si>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</si>
  <si>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</si>
  <si>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</si>
  <si>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</si>
  <si>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</si>
  <si>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</si>
  <si>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</si>
  <si>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</si>
  <si>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</si>
  <si>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</si>
  <si>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</si>
  <si>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</si>
  <si>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</si>
  <si>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</si>
  <si>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</si>
  <si>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</si>
  <si>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</si>
  <si>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</si>
  <si>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</si>
  <si>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</si>
  <si>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</si>
  <si>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</si>
  <si>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</si>
  <si>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</si>
  <si>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</si>
  <si>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</si>
  <si>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</si>
  <si>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</si>
  <si>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</si>
  <si>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</si>
  <si>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</si>
  <si>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</si>
  <si>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</si>
  <si>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</si>
  <si>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</si>
  <si>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</si>
  <si>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</si>
  <si>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</si>
  <si>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</si>
  <si>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</si>
  <si>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</si>
  <si>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</si>
  <si>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</si>
  <si>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</si>
  <si>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</si>
  <si>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</si>
  <si>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</si>
  <si>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</si>
  <si>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</si>
  <si>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</si>
  <si>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</si>
  <si>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</si>
  <si>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</si>
  <si>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</si>
  <si>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</si>
  <si>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</si>
  <si>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</si>
  <si>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</si>
  <si>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</si>
  <si>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</si>
  <si>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</si>
  <si>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</si>
  <si>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</si>
  <si>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</si>
  <si>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</si>
  <si>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</si>
  <si>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</si>
  <si>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</si>
  <si>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</si>
  <si>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</si>
  <si>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</si>
  <si>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</si>
  <si>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</si>
  <si>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</si>
  <si>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</si>
  <si>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</si>
  <si>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</si>
  <si>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</si>
  <si>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</si>
  <si>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</si>
  <si>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</si>
  <si>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</si>
  <si>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</si>
  <si>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</si>
  <si>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</si>
  <si>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</si>
  <si>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</si>
  <si>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</si>
  <si>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</si>
  <si>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</si>
  <si>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</si>
  <si>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</si>
  <si>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</si>
  <si>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</si>
  <si>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</si>
  <si>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</si>
  <si>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</si>
  <si>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</si>
  <si>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</si>
  <si>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</si>
  <si>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</si>
  <si>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</si>
  <si>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</si>
  <si>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</si>
  <si>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</si>
  <si>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</si>
  <si>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</si>
  <si>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</si>
  <si>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</si>
  <si>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</si>
  <si>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</si>
  <si>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</si>
  <si>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</si>
  <si>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</si>
  <si>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</si>
  <si>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</si>
  <si>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</si>
  <si>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</si>
  <si>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</si>
  <si>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</si>
  <si>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</si>
  <si>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</si>
  <si>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</si>
  <si>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</si>
  <si>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</si>
  <si>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</si>
  <si>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</si>
  <si>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</si>
  <si>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</si>
  <si>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</si>
  <si>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</si>
  <si>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</si>
  <si>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</si>
  <si>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</si>
  <si>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</si>
  <si>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</si>
  <si>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</si>
  <si>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</si>
  <si>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</si>
  <si>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</si>
  <si>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</si>
  <si>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</si>
  <si>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</si>
  <si>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</si>
  <si>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</si>
  <si>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</si>
  <si>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</si>
  <si>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</si>
  <si>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</si>
  <si>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</si>
  <si>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</si>
  <si>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</si>
  <si>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</si>
  <si>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</si>
  <si>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</si>
  <si>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</si>
  <si>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</si>
  <si>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</si>
  <si>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</si>
  <si>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</si>
  <si>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</si>
  <si>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</si>
  <si>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</si>
  <si>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</si>
  <si>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</si>
  <si>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</si>
  <si>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</si>
  <si>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</si>
  <si>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</si>
  <si>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</si>
  <si>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</si>
  <si>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</si>
  <si>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</si>
  <si>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</si>
  <si>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</si>
  <si>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</si>
  <si>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</si>
  <si>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</si>
  <si>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</si>
  <si>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</si>
  <si>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</si>
  <si>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</si>
  <si>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</si>
  <si>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</si>
  <si>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</si>
  <si>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</si>
  <si>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</si>
  <si>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</si>
  <si>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</si>
  <si>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</si>
  <si>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</si>
  <si>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</si>
  <si>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</si>
  <si>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</si>
  <si>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</si>
  <si>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</si>
  <si>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</si>
  <si>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</si>
  <si>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</si>
  <si>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</si>
  <si>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</si>
  <si>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</si>
  <si>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</si>
  <si>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</si>
  <si>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</si>
  <si>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</si>
  <si>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</si>
  <si>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</si>
  <si>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</si>
  <si>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</si>
  <si>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</si>
  <si>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</si>
  <si>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</si>
  <si>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</si>
  <si>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</si>
  <si>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</si>
  <si>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</si>
  <si>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</si>
  <si>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</si>
  <si>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</si>
  <si>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</si>
  <si>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</si>
  <si>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</si>
  <si>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</si>
  <si>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</si>
  <si>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</si>
  <si>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</si>
  <si>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</si>
  <si>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</si>
  <si>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</si>
  <si>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</si>
  <si>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</si>
  <si>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</si>
  <si>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</si>
  <si>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</si>
  <si>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</si>
  <si>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</si>
  <si>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</si>
  <si>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</si>
  <si>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</si>
  <si>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</si>
  <si>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</si>
  <si>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</si>
  <si>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</si>
  <si>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</si>
  <si>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</si>
  <si>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</si>
  <si>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</si>
  <si>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</si>
  <si>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</si>
  <si>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</si>
  <si>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</si>
  <si>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</si>
  <si>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</si>
  <si>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</si>
  <si>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</si>
  <si>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</si>
  <si>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</si>
  <si>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</si>
  <si>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</si>
  <si>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</si>
  <si>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</si>
  <si>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</si>
  <si>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</si>
  <si>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</si>
  <si>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</si>
  <si>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</si>
  <si>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</si>
  <si>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</si>
  <si>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</si>
  <si>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</si>
  <si>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</si>
  <si>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</si>
  <si>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</si>
  <si>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</si>
  <si>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</si>
  <si>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</si>
  <si>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</si>
  <si>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</si>
  <si>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</si>
  <si>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</si>
  <si>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</si>
  <si>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</si>
  <si>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</si>
  <si>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</si>
  <si>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</si>
  <si>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</si>
  <si>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</si>
  <si>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</si>
  <si>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</si>
  <si>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</si>
  <si>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</si>
  <si>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</si>
  <si>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</si>
  <si>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</si>
  <si>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</si>
  <si>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</si>
  <si>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</si>
  <si>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</si>
  <si>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</si>
  <si>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</si>
  <si>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</si>
  <si>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</si>
  <si>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</si>
  <si>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</si>
  <si>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</si>
  <si>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</si>
  <si>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</si>
  <si>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</si>
  <si>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</si>
  <si>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</si>
  <si>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</si>
  <si>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</si>
  <si>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</si>
  <si>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</si>
  <si>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</si>
  <si>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</si>
  <si>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</si>
  <si>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</si>
  <si>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</si>
  <si>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</si>
  <si>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</si>
  <si>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</si>
  <si>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</si>
  <si>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</si>
  <si>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</si>
  <si>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</si>
  <si>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</si>
  <si>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</si>
  <si>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</si>
  <si>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</si>
  <si>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</si>
  <si>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</si>
  <si>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</si>
  <si>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</si>
  <si>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</si>
  <si>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</si>
  <si>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</si>
  <si>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</si>
  <si>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</si>
  <si>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</si>
  <si>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</si>
  <si>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</si>
  <si>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</si>
  <si>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</si>
  <si>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</si>
  <si>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</si>
  <si>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</si>
  <si>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</si>
  <si>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</si>
  <si>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</si>
  <si>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</si>
  <si>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</si>
  <si>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</si>
  <si>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</si>
  <si>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</si>
  <si>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</si>
  <si>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</si>
  <si>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</si>
  <si>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</si>
  <si>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</si>
  <si>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</si>
  <si>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</si>
  <si>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</si>
  <si>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</si>
  <si>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</si>
  <si>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</si>
  <si>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</si>
  <si>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</si>
  <si>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</si>
  <si>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</si>
  <si>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</si>
  <si>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</si>
  <si>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</si>
  <si>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</si>
  <si>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</si>
  <si>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</si>
  <si>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</si>
  <si>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</si>
  <si>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</si>
  <si>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</si>
  <si>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</si>
  <si>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</si>
  <si>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</si>
  <si>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</si>
  <si>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</si>
  <si>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</si>
  <si>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</si>
  <si>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</si>
  <si>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</si>
  <si>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</si>
  <si>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</si>
  <si>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</si>
  <si>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</si>
  <si>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</si>
  <si>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</si>
  <si>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</si>
  <si>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</si>
  <si>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</si>
  <si>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</si>
  <si>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</si>
  <si>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</si>
  <si>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</si>
  <si>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</si>
  <si>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</si>
  <si>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</si>
  <si>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</si>
  <si>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</si>
  <si>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</si>
  <si>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</si>
  <si>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</si>
  <si>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</si>
  <si>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</si>
  <si>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</si>
  <si>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</si>
  <si>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</si>
  <si>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</si>
  <si>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</si>
  <si>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</si>
  <si>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</si>
  <si>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</si>
  <si>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</si>
  <si>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</si>
  <si>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</si>
  <si>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</si>
  <si>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</si>
  <si>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</si>
  <si>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</si>
  <si>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</si>
  <si>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</si>
  <si>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</si>
  <si>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</si>
  <si>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</si>
  <si>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</si>
  <si>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</si>
  <si>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</si>
  <si>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</si>
  <si>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</si>
  <si>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</si>
  <si>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</si>
  <si>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</si>
  <si>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</si>
  <si>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</si>
  <si>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</si>
  <si>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</si>
  <si>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</si>
  <si>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</si>
  <si>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</si>
  <si>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</si>
  <si>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</si>
  <si>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</si>
  <si>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</si>
  <si>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</si>
  <si>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</si>
  <si>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</si>
  <si>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</si>
  <si>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</si>
  <si>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</si>
  <si>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</si>
  <si>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</si>
  <si>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</si>
  <si>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</si>
  <si>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</si>
  <si>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</si>
  <si>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</si>
  <si>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</si>
  <si>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</si>
  <si>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</si>
  <si>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</si>
  <si>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</si>
  <si>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</si>
  <si>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</si>
  <si>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</si>
  <si>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</si>
  <si>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</si>
  <si>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</si>
  <si>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</si>
  <si>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</si>
  <si>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</si>
  <si>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</si>
  <si>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</si>
  <si>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</si>
  <si>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</si>
  <si>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</si>
  <si>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</si>
  <si>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</si>
  <si>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</si>
  <si>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</si>
  <si>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</si>
  <si>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</si>
  <si>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</si>
  <si>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</si>
  <si>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</si>
  <si>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</si>
  <si>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</si>
  <si>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</si>
  <si>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</si>
  <si>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</si>
  <si>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</si>
  <si>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</si>
  <si>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</si>
  <si>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</si>
  <si>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</si>
  <si>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</si>
  <si>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</si>
  <si>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</si>
  <si>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</si>
  <si>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</si>
  <si>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</si>
  <si>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</si>
  <si>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</si>
  <si>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</si>
  <si>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</si>
  <si>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</si>
  <si>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</si>
  <si>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</si>
  <si>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</si>
  <si>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</si>
  <si>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</si>
  <si>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</si>
  <si>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</si>
  <si>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</si>
  <si>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</si>
  <si>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</si>
  <si>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</si>
  <si>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</si>
  <si>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</si>
  <si>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</si>
  <si>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</si>
  <si>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</si>
  <si>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</si>
  <si>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</si>
  <si>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</si>
  <si>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</si>
  <si>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</si>
  <si>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</si>
  <si>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</si>
  <si>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</si>
  <si>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</si>
  <si>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</si>
  <si>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</si>
  <si>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</si>
  <si>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</si>
  <si>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</si>
  <si>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</si>
  <si>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</si>
  <si>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</si>
  <si>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</si>
  <si>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</si>
  <si>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</si>
  <si>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</si>
  <si>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</si>
  <si>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</si>
  <si>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</si>
  <si>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</si>
  <si>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</si>
  <si>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</si>
  <si>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</si>
  <si>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</si>
  <si>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</si>
  <si>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</si>
  <si>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</si>
  <si>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</si>
  <si>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</si>
  <si>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</si>
  <si>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</si>
  <si>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</si>
  <si>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</si>
  <si>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</si>
  <si>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</si>
  <si>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</si>
  <si>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</si>
  <si>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</si>
  <si>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</si>
  <si>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</si>
  <si>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</si>
  <si>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</si>
  <si>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</si>
  <si>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</si>
  <si>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</si>
  <si>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</si>
  <si>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</si>
  <si>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</si>
  <si>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</si>
  <si>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</si>
  <si>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</si>
  <si>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</si>
  <si>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</si>
  <si>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</si>
  <si>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</si>
  <si>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</si>
  <si>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</si>
  <si>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</si>
  <si>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</si>
  <si>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</si>
  <si>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</si>
  <si>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</si>
  <si>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</si>
  <si>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</si>
  <si>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</si>
  <si>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</si>
  <si>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</si>
  <si>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</si>
  <si>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</si>
  <si>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</si>
  <si>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</si>
  <si>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</si>
  <si>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</si>
  <si>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</si>
  <si>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</si>
  <si>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</si>
  <si>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</si>
  <si>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</si>
  <si>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</si>
  <si>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</si>
  <si>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</si>
  <si>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</si>
  <si>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</si>
  <si>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</si>
  <si>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</si>
  <si>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</si>
  <si>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</si>
  <si>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</si>
  <si>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</si>
  <si>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</si>
  <si>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</si>
  <si>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</si>
  <si>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</si>
  <si>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</si>
  <si>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</si>
  <si>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</si>
  <si>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</si>
  <si>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</si>
  <si>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</si>
  <si>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</si>
  <si>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</si>
  <si>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</si>
  <si>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</si>
  <si>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</si>
  <si>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</si>
  <si>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</si>
  <si>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</si>
  <si>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</si>
  <si>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</si>
  <si>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</si>
  <si>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</si>
  <si>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</si>
  <si>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</si>
  <si>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</si>
  <si>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</si>
  <si>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</si>
  <si>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</si>
  <si>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</si>
  <si>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</si>
  <si>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</si>
  <si>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</si>
  <si>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</si>
  <si>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</si>
  <si>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</si>
  <si>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</si>
  <si>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</si>
  <si>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</si>
  <si>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</si>
  <si>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</si>
  <si>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</si>
  <si>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</si>
  <si>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</si>
  <si>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</si>
  <si>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</si>
  <si>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</si>
  <si>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</si>
  <si>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</si>
  <si>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</si>
  <si>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</si>
  <si>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</si>
  <si>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</si>
  <si>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</si>
  <si>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</si>
  <si>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</si>
  <si>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</si>
  <si>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</si>
  <si>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</si>
  <si>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</si>
  <si>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</si>
  <si>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</si>
  <si>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</si>
  <si>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</si>
  <si>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</si>
  <si>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</si>
  <si>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</si>
  <si>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</si>
  <si>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</si>
  <si>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</si>
  <si>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</si>
  <si>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</si>
  <si>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</si>
  <si>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</si>
  <si>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</si>
  <si>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</si>
  <si>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</si>
  <si>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</si>
  <si>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</si>
  <si>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</si>
  <si>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</si>
  <si>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</si>
  <si>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</si>
  <si>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</si>
  <si>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</si>
  <si>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</si>
  <si>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</si>
  <si>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</si>
  <si>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</si>
  <si>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</si>
  <si>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</si>
  <si>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</si>
  <si>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</si>
  <si>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</si>
  <si>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</si>
  <si>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</si>
  <si>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</si>
  <si>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</si>
  <si>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</si>
  <si>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</si>
  <si>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</si>
  <si>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</si>
  <si>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</si>
  <si>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</si>
  <si>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</si>
  <si>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</si>
  <si>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</si>
  <si>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</si>
  <si>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</si>
  <si>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</si>
  <si>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</si>
  <si>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</si>
  <si>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</si>
  <si>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</si>
  <si>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</si>
  <si>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</si>
  <si>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</si>
  <si>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</si>
  <si>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</si>
  <si>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</si>
  <si>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</si>
  <si>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</si>
  <si>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</si>
  <si>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</si>
  <si>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</si>
  <si>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</si>
  <si>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</si>
  <si>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</si>
  <si>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</si>
  <si>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</si>
  <si>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</si>
  <si>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</si>
  <si>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</si>
  <si>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</si>
  <si>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</si>
  <si>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</si>
  <si>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</si>
  <si>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</si>
  <si>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</si>
  <si>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</si>
  <si>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</si>
  <si>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</si>
  <si>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</si>
  <si>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</si>
  <si>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</si>
  <si>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</si>
  <si>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</si>
  <si>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</si>
  <si>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</si>
  <si>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</si>
  <si>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</si>
  <si>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</si>
  <si>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</si>
  <si>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</si>
  <si>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</si>
  <si>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</si>
  <si>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</si>
  <si>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</si>
  <si>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</si>
  <si>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</si>
  <si>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</si>
  <si>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</si>
  <si>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</si>
  <si>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</si>
  <si>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</si>
  <si>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</si>
  <si>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</si>
  <si>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</si>
  <si>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</si>
  <si>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</si>
  <si>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</si>
  <si>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</si>
  <si>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</si>
  <si>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</si>
  <si>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</si>
  <si>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</si>
  <si>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</si>
  <si>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</si>
  <si>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</si>
  <si>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</si>
  <si>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</si>
  <si>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</si>
  <si>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</si>
  <si>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</si>
  <si>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</si>
  <si>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</si>
  <si>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</si>
  <si>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</si>
  <si>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</si>
  <si>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</si>
  <si>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</si>
  <si>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</si>
  <si>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</si>
  <si>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</si>
  <si>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</si>
  <si>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</si>
  <si>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</si>
  <si>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</si>
  <si>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</si>
  <si>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</si>
  <si>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</si>
  <si>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</si>
  <si>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</si>
  <si>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</si>
  <si>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</si>
  <si>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</si>
  <si>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</si>
  <si>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</si>
  <si>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</si>
  <si>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</si>
  <si>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</si>
  <si>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</si>
  <si>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</si>
  <si>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</si>
  <si>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</si>
  <si>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</si>
  <si>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</si>
  <si>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</si>
  <si>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</si>
  <si>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</si>
  <si>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</si>
  <si>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</si>
  <si>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</si>
  <si>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</si>
  <si>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</si>
  <si>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</si>
  <si>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</si>
  <si>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</si>
  <si>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</si>
  <si>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</si>
  <si>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</si>
  <si>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</si>
  <si>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</si>
  <si>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</si>
  <si>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</si>
  <si>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</si>
  <si>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</si>
  <si>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</si>
  <si>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</si>
  <si>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</si>
  <si>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</si>
  <si>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</si>
  <si>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</si>
  <si>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</si>
  <si>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</si>
  <si>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</si>
  <si>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</si>
  <si>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</si>
  <si>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</si>
  <si>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</si>
  <si>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</si>
  <si>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</si>
  <si>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</si>
  <si>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</si>
  <si>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</si>
  <si>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</si>
  <si>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</si>
  <si>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</si>
  <si>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</si>
  <si>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</si>
  <si>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</si>
  <si>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</si>
  <si>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</si>
  <si>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</si>
  <si>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</si>
  <si>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</si>
  <si>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</si>
  <si>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</si>
  <si>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</si>
  <si>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</si>
  <si>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</si>
  <si>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</si>
  <si>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</si>
  <si>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</si>
  <si>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</si>
  <si>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</si>
  <si>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</si>
  <si>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</si>
  <si>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</si>
  <si>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</si>
  <si>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</si>
  <si>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</si>
  <si>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</si>
  <si>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</si>
  <si>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</si>
  <si>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</si>
  <si>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</si>
  <si>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</si>
  <si>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</si>
  <si>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</si>
  <si>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</si>
  <si>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</si>
  <si>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</si>
  <si>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</si>
  <si>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</si>
  <si>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</si>
  <si>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</si>
  <si>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</si>
  <si>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</si>
  <si>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</si>
  <si>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</si>
  <si>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</si>
  <si>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</si>
  <si>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</si>
  <si>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</si>
  <si>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</si>
  <si>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</si>
  <si>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</si>
  <si>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</si>
  <si>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</si>
  <si>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</si>
  <si>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</si>
  <si>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</si>
  <si>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</si>
  <si>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</si>
  <si>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</si>
  <si>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</si>
  <si>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</si>
  <si>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</si>
  <si>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</si>
  <si>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</si>
  <si>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</si>
  <si>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</si>
  <si>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</si>
  <si>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</si>
  <si>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</si>
  <si>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</si>
  <si>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</si>
  <si>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</si>
  <si>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</si>
  <si>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</si>
  <si>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</si>
  <si>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</si>
  <si>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</si>
  <si>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</si>
  <si>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</si>
  <si>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</si>
  <si>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</si>
  <si>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</si>
  <si>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</si>
  <si>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</si>
  <si>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</si>
  <si>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</si>
  <si>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</si>
  <si>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</si>
  <si>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</si>
  <si>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</si>
  <si>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</si>
  <si>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</si>
  <si>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</si>
  <si>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</si>
  <si>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</si>
  <si>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</si>
  <si>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</si>
  <si>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</si>
  <si>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</si>
  <si>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</si>
  <si>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</si>
  <si>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</si>
  <si>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</si>
  <si>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</si>
  <si>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</si>
  <si>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</si>
  <si>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</si>
  <si>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</si>
  <si>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</si>
  <si>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</si>
  <si>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</si>
  <si>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</si>
  <si>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</si>
  <si>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</si>
  <si>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</si>
  <si>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</si>
  <si>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</si>
  <si>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</si>
  <si>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</si>
  <si>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</si>
  <si>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</si>
  <si>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</si>
  <si>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</si>
  <si>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</si>
  <si>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</si>
  <si>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</si>
  <si>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</si>
  <si>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</si>
  <si>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</si>
  <si>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</si>
  <si>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</si>
  <si>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</si>
  <si>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</si>
  <si>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</si>
  <si>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</si>
  <si>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</si>
  <si>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</si>
  <si>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</si>
  <si>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</si>
  <si>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</si>
  <si>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</si>
  <si>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</si>
  <si>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</si>
  <si>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</si>
  <si>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</si>
  <si>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</si>
  <si>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</si>
  <si>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</si>
  <si>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</si>
  <si>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</si>
  <si>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</si>
  <si>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</si>
  <si>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</si>
  <si>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</si>
  <si>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</si>
  <si>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</si>
  <si>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</si>
  <si>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</si>
  <si>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</si>
  <si>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</si>
  <si>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</si>
  <si>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</si>
  <si>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</si>
  <si>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</si>
  <si>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</si>
  <si>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</si>
  <si>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</si>
  <si>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</si>
  <si>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</si>
  <si>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</si>
  <si>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</si>
  <si>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</si>
  <si>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</si>
  <si>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</si>
  <si>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</si>
  <si>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</si>
  <si>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</si>
  <si>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</si>
  <si>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</si>
  <si>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</si>
  <si>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</si>
  <si>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</si>
  <si>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</si>
  <si>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</si>
  <si>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</si>
  <si>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</si>
  <si>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</si>
  <si>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</si>
  <si>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</si>
  <si>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</si>
  <si>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</si>
  <si>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</si>
  <si>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</si>
  <si>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</si>
  <si>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</si>
  <si>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</si>
  <si>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</si>
  <si>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</si>
  <si>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</si>
  <si>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</si>
  <si>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</si>
  <si>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</si>
  <si>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</si>
  <si>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</si>
  <si>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</si>
  <si>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</si>
  <si>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</si>
  <si>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</si>
  <si>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</si>
  <si>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</si>
  <si>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</si>
  <si>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</si>
  <si>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</si>
  <si>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</si>
  <si>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</si>
  <si>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</si>
  <si>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</si>
  <si>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</si>
  <si>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</si>
  <si>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</si>
  <si>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</si>
  <si>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</si>
  <si>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</si>
  <si>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</si>
  <si>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</si>
  <si>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</si>
  <si>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</si>
  <si>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</si>
  <si>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</si>
  <si>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</si>
  <si>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</si>
  <si>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</si>
  <si>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</si>
  <si>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</si>
  <si>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</si>
  <si>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</si>
  <si>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</si>
  <si>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</si>
  <si>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</si>
  <si>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</si>
  <si>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</si>
  <si>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</si>
  <si>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</si>
  <si>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</si>
  <si>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</si>
  <si>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</si>
  <si>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</si>
  <si>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</si>
  <si>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</si>
  <si>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</si>
  <si>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</si>
  <si>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</si>
  <si>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</si>
  <si>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</si>
  <si>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</si>
  <si>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</si>
  <si>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</si>
  <si>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</si>
  <si>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</si>
  <si>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</si>
  <si>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</si>
  <si>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</si>
  <si>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</si>
  <si>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</si>
  <si>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</si>
  <si>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</si>
  <si>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</si>
  <si>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</si>
  <si>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</si>
  <si>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</si>
  <si>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</si>
  <si>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</si>
  <si>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</si>
  <si>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</si>
  <si>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</si>
  <si>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</si>
  <si>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</si>
  <si>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</si>
  <si>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</si>
  <si>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</si>
  <si>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</si>
  <si>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</si>
  <si>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</si>
  <si>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</si>
  <si>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</si>
  <si>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</si>
  <si>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</si>
  <si>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</si>
  <si>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</si>
  <si>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</si>
  <si>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</si>
  <si>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</si>
  <si>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</si>
  <si>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</si>
  <si>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</si>
  <si>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</si>
  <si>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</si>
  <si>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</si>
  <si>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</si>
  <si>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</si>
  <si>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</si>
  <si>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</si>
  <si>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</si>
  <si>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</si>
  <si>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</si>
  <si>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</si>
  <si>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</si>
  <si>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</si>
  <si>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</si>
  <si>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</si>
  <si>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</si>
  <si>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</si>
  <si>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</si>
  <si>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</si>
  <si>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</si>
  <si>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</si>
  <si>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</si>
  <si>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</si>
  <si>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</si>
  <si>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</si>
  <si>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</si>
  <si>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</si>
  <si>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</si>
  <si>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</si>
  <si>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</si>
  <si>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</si>
  <si>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</si>
  <si>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</si>
  <si>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</si>
  <si>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</si>
  <si>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</si>
  <si>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</si>
  <si>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</si>
  <si>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</si>
  <si>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</si>
  <si>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</si>
  <si>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</si>
  <si>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</si>
  <si>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</si>
  <si>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</si>
  <si>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</si>
  <si>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</si>
  <si>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</si>
  <si>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</si>
  <si>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</si>
  <si>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</si>
  <si>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</si>
  <si>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</si>
  <si>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</si>
  <si>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</si>
  <si>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</si>
  <si>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</si>
  <si>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</si>
  <si>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</si>
  <si>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</si>
  <si>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</si>
  <si>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</si>
  <si>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</si>
  <si>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</si>
  <si>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</si>
  <si>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</si>
  <si>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</si>
  <si>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</si>
  <si>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</si>
  <si>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</si>
  <si>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</si>
  <si>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</si>
  <si>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</si>
  <si>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</si>
  <si>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</si>
  <si>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</si>
  <si>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</si>
  <si>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</si>
  <si>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</si>
  <si>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</si>
  <si>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</si>
  <si>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</si>
  <si>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</si>
  <si>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</si>
  <si>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</si>
  <si>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</si>
  <si>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</si>
  <si>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</si>
  <si>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</si>
  <si>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</si>
  <si>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</si>
  <si>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</si>
  <si>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</si>
  <si>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</si>
  <si>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</si>
  <si>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</si>
  <si>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</si>
  <si>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</si>
  <si>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</si>
  <si>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</si>
  <si>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</si>
  <si>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</si>
  <si>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</si>
  <si>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</si>
  <si>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</si>
  <si>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</si>
  <si>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</si>
  <si>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</si>
  <si>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</si>
  <si>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</si>
  <si>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</si>
  <si>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</si>
  <si>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</si>
  <si>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</si>
  <si>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</si>
  <si>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</si>
  <si>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</si>
  <si>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</si>
  <si>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</si>
  <si>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</si>
  <si>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</si>
  <si>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</si>
  <si>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</si>
  <si>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</si>
  <si>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</si>
  <si>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</si>
  <si>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</si>
  <si>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</si>
  <si>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</si>
  <si>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</si>
  <si>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</si>
  <si>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</si>
  <si>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</si>
  <si>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</si>
  <si>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</si>
  <si>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</si>
  <si>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</si>
  <si>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</si>
  <si>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</si>
  <si>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</si>
  <si>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</si>
  <si>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</si>
  <si>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</si>
  <si>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</si>
  <si>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</si>
  <si>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</si>
  <si>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</si>
  <si>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</si>
  <si>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</si>
  <si>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</si>
  <si>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</si>
  <si>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</si>
  <si>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</si>
  <si>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</si>
  <si>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</si>
  <si>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</si>
  <si>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</si>
  <si>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</si>
  <si>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</si>
  <si>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</si>
  <si>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</si>
  <si>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</si>
  <si>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</si>
  <si>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</si>
  <si>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</si>
  <si>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</si>
  <si>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</si>
  <si>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</si>
  <si>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</si>
  <si>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</si>
  <si>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</si>
  <si>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</si>
  <si>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</si>
  <si>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</si>
  <si>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</si>
  <si>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</si>
  <si>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</si>
  <si>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</si>
  <si>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</si>
  <si>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</si>
  <si>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</si>
  <si>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</si>
  <si>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</si>
  <si>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</si>
  <si>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</si>
  <si>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</si>
  <si>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</si>
  <si>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</si>
  <si>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</si>
  <si>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</si>
  <si>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</si>
  <si>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</si>
  <si>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</si>
  <si>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</si>
  <si>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</si>
  <si>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</si>
  <si>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</si>
  <si>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</si>
  <si>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</si>
  <si>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</si>
  <si>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</si>
  <si>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</si>
  <si>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</si>
  <si>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</si>
  <si>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</si>
  <si>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</si>
  <si>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</si>
  <si>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</si>
  <si>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</si>
  <si>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</si>
  <si>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</si>
  <si>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</si>
  <si>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</si>
  <si>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</si>
  <si>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</si>
  <si>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</si>
  <si>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</si>
  <si>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</si>
  <si>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</si>
  <si>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</si>
  <si>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</si>
  <si>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</si>
  <si>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</si>
  <si>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</si>
  <si>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</si>
  <si>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</si>
  <si>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</si>
  <si>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</si>
  <si>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</si>
  <si>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</si>
  <si>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</si>
  <si>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</si>
  <si>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</si>
  <si>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</si>
  <si>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</si>
  <si>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</si>
  <si>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</si>
  <si>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</si>
  <si>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</si>
  <si>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</si>
  <si>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</si>
  <si>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</si>
  <si>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</si>
  <si>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</si>
  <si>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</si>
  <si>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</si>
  <si>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</si>
  <si>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</si>
  <si>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</si>
  <si>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</si>
  <si>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</si>
  <si>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</si>
  <si>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</si>
  <si>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</si>
  <si>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</si>
  <si>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</si>
  <si>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</si>
  <si>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</si>
  <si>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</si>
  <si>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</si>
  <si>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</si>
  <si>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</si>
  <si>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</si>
  <si>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</si>
  <si>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</si>
  <si>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</si>
  <si>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</si>
  <si>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</si>
  <si>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</si>
  <si>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</si>
  <si>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</si>
  <si>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</si>
  <si>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</si>
  <si>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</si>
  <si>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</si>
  <si>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</si>
  <si>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</si>
  <si>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</si>
  <si>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</si>
  <si>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</si>
  <si>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</si>
  <si>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</si>
  <si>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</si>
  <si>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</si>
  <si>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</si>
  <si>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</si>
  <si>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</si>
  <si>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</si>
  <si>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</si>
  <si>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</si>
  <si>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</si>
  <si>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</si>
  <si>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</si>
  <si>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</si>
  <si>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</si>
  <si>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</si>
  <si>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</si>
  <si>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</si>
  <si>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</si>
  <si>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</si>
  <si>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</si>
  <si>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</si>
  <si>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</si>
  <si>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</si>
  <si>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</si>
  <si>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</si>
  <si>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</si>
  <si>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</si>
  <si>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</si>
  <si>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</si>
  <si>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</si>
  <si>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</si>
  <si>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</si>
  <si>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</si>
  <si>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</si>
  <si>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</si>
  <si>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</si>
  <si>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</si>
  <si>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</si>
  <si>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</si>
  <si>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</si>
  <si>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</si>
  <si>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</si>
  <si>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</si>
  <si>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</si>
  <si>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</si>
  <si>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</si>
  <si>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</si>
  <si>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</si>
  <si>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</si>
  <si>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</si>
  <si>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</si>
  <si>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</si>
  <si>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</si>
  <si>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</si>
  <si>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</si>
  <si>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</si>
  <si>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</si>
  <si>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</si>
  <si>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</si>
  <si>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</si>
  <si>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</si>
  <si>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</si>
  <si>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</si>
  <si>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</si>
  <si>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</si>
  <si>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</si>
  <si>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</si>
  <si>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</si>
  <si>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</si>
  <si>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</si>
  <si>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</si>
  <si>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</si>
  <si>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</si>
  <si>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</si>
  <si>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</si>
  <si>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</si>
  <si>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</si>
  <si>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</si>
  <si>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</si>
  <si>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</si>
  <si>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</si>
  <si>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</si>
  <si>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</si>
  <si>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</si>
  <si>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</si>
  <si>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</si>
  <si>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</si>
  <si>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</si>
  <si>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</si>
  <si>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</si>
  <si>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</si>
  <si>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</si>
  <si>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</si>
  <si>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</si>
  <si>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</si>
  <si>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</si>
  <si>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</si>
  <si>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</si>
  <si>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</si>
  <si>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</si>
  <si>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</si>
  <si>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</si>
  <si>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</si>
  <si>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</si>
  <si>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</si>
  <si>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</si>
  <si>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</si>
  <si>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</si>
  <si>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</si>
  <si>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</si>
  <si>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</si>
  <si>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</si>
  <si>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</si>
  <si>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</si>
  <si>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</si>
  <si>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</si>
  <si>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</si>
  <si>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</si>
  <si>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</si>
  <si>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</si>
  <si>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</si>
  <si>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</si>
  <si>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</si>
  <si>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</si>
  <si>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</si>
  <si>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</si>
  <si>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</si>
  <si>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</si>
  <si>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</si>
  <si>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</si>
  <si>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</si>
  <si>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</si>
  <si>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</si>
  <si>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</si>
  <si>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</si>
  <si>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</si>
  <si>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</si>
  <si>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</si>
  <si>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</si>
  <si>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</si>
  <si>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</si>
  <si>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</si>
  <si>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</si>
  <si>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</si>
  <si>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</si>
  <si>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</si>
  <si>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</si>
  <si>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</si>
  <si>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</si>
  <si>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</si>
  <si>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</si>
  <si>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</si>
  <si>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</si>
  <si>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</si>
  <si>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</si>
  <si>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</si>
  <si>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</si>
  <si>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</si>
  <si>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</si>
  <si>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</si>
  <si>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</si>
  <si>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</si>
  <si>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</si>
  <si>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</si>
  <si>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</si>
  <si>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</si>
  <si>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</si>
  <si>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</si>
  <si>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</si>
  <si>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</si>
  <si>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</si>
  <si>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</si>
  <si>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</si>
  <si>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</si>
  <si>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</si>
  <si>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</si>
  <si>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</si>
  <si>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</si>
  <si>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</si>
  <si>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</si>
  <si>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</si>
  <si>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</si>
  <si>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</si>
  <si>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</si>
  <si>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</si>
  <si>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</si>
  <si>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</si>
  <si>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</si>
  <si>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</si>
  <si>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</si>
  <si>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</si>
  <si>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</si>
  <si>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</si>
  <si>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</si>
  <si>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</si>
  <si>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</si>
  <si>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</si>
  <si>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</si>
  <si>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</si>
  <si>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</si>
  <si>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</si>
  <si>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</si>
  <si>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</si>
  <si>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</si>
  <si>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</si>
  <si>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</si>
  <si>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</si>
  <si>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</si>
  <si>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</si>
  <si>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</si>
  <si>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</si>
  <si>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</si>
  <si>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</si>
  <si>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</si>
  <si>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</si>
  <si>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</si>
  <si>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</si>
  <si>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</si>
  <si>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</si>
  <si>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</si>
  <si>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</si>
  <si>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</si>
  <si>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</si>
  <si>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</si>
  <si>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</si>
  <si>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</si>
  <si>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</si>
  <si>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</si>
  <si>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</si>
  <si>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</si>
  <si>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</si>
  <si>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</si>
  <si>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</si>
  <si>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</si>
  <si>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</si>
  <si>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</si>
  <si>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</si>
  <si>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</si>
  <si>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</si>
  <si>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</si>
  <si>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</si>
  <si>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</si>
  <si>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</si>
  <si>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</si>
  <si>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</si>
  <si>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</si>
  <si>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</si>
  <si>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</si>
  <si>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</si>
  <si>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</si>
  <si>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</si>
  <si>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</si>
  <si>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</si>
  <si>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</si>
  <si>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</si>
  <si>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</si>
  <si>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</si>
  <si>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</si>
  <si>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</si>
  <si>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</si>
  <si>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</si>
  <si>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</si>
  <si>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</si>
  <si>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</si>
  <si>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</si>
  <si>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</si>
  <si>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</si>
  <si>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</si>
  <si>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</si>
  <si>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</si>
  <si>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</si>
  <si>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</si>
  <si>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</si>
  <si>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</si>
  <si>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</si>
  <si>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</si>
  <si>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</si>
  <si>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</si>
  <si>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</si>
  <si>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</si>
  <si>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</si>
  <si>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</si>
  <si>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</si>
  <si>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</si>
  <si>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</si>
  <si>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</si>
  <si>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</si>
  <si>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</si>
  <si>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</si>
  <si>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</si>
  <si>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</si>
  <si>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</si>
  <si>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</si>
  <si>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</si>
  <si>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</si>
  <si>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</si>
  <si>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</si>
  <si>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</si>
  <si>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</si>
  <si>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</si>
  <si>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</si>
  <si>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</si>
  <si>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</si>
  <si>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</si>
  <si>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</si>
  <si>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</si>
  <si>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</si>
  <si>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</si>
  <si>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</si>
  <si>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</si>
  <si>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</si>
  <si>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</si>
  <si>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</si>
  <si>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</si>
  <si>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</si>
  <si>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</si>
  <si>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</si>
  <si>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</si>
  <si>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</si>
  <si>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</si>
  <si>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</si>
  <si>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</si>
  <si>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</si>
  <si>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</si>
  <si>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</si>
  <si>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</si>
  <si>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</si>
  <si>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</si>
  <si>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</si>
  <si>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</si>
  <si>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</si>
  <si>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</si>
  <si>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</si>
  <si>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</si>
  <si>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</si>
  <si>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</si>
  <si>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</si>
  <si>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</si>
  <si>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</si>
  <si>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</si>
  <si>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</si>
  <si>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</si>
  <si>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</si>
  <si>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</si>
  <si>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</si>
  <si>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</si>
  <si>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</si>
  <si>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</si>
  <si>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</si>
  <si>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</si>
  <si>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</si>
  <si>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</si>
  <si>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</si>
  <si>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</si>
  <si>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</si>
  <si>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</si>
  <si>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</si>
  <si>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</si>
  <si>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</si>
  <si>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</si>
  <si>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</si>
  <si>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</si>
  <si>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</si>
  <si>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</si>
  <si>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</si>
  <si>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</si>
  <si>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</si>
  <si>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</si>
  <si>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</si>
  <si>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</si>
  <si>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</si>
  <si>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</si>
  <si>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</si>
  <si>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</si>
  <si>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</si>
  <si>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</si>
  <si>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</si>
  <si>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</si>
  <si>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</si>
  <si>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</si>
  <si>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</si>
  <si>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</si>
  <si>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</si>
  <si>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</si>
  <si>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</si>
  <si>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</si>
  <si>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</si>
  <si>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</si>
  <si>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</si>
  <si>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</si>
  <si>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</si>
  <si>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</si>
  <si>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</si>
  <si>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</si>
  <si>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</si>
  <si>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</si>
  <si>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</si>
  <si>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</si>
  <si>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</si>
  <si>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</si>
  <si>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</si>
  <si>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</si>
  <si>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</si>
  <si>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</si>
  <si>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</si>
  <si>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</si>
  <si>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</si>
  <si>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</si>
  <si>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</si>
  <si>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</si>
  <si>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</si>
  <si>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</si>
  <si>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</si>
  <si>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</si>
  <si>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</si>
  <si>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</si>
  <si>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</si>
  <si>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</si>
  <si>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</si>
  <si>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</si>
  <si>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</si>
  <si>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</si>
  <si>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</si>
  <si>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</si>
  <si>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</si>
  <si>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</si>
  <si>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</si>
  <si>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</si>
  <si>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</si>
  <si>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</si>
  <si>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</si>
  <si>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</si>
  <si>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</si>
  <si>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</si>
  <si>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</si>
  <si>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</si>
  <si>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</si>
  <si>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</si>
  <si>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</si>
  <si>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</si>
  <si>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</si>
  <si>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</si>
  <si>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</si>
  <si>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</si>
  <si>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</si>
  <si>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</si>
  <si>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</si>
  <si>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</si>
  <si>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</si>
  <si>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</si>
  <si>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</si>
  <si>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</si>
  <si>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</si>
  <si>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</si>
  <si>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</si>
  <si>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</si>
  <si>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</si>
  <si>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</si>
  <si>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</si>
  <si>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</si>
  <si>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</si>
  <si>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</si>
  <si>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</si>
  <si>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</si>
  <si>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</si>
  <si>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</si>
  <si>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</si>
  <si>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</si>
  <si>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</si>
  <si>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</si>
  <si>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</si>
  <si>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</si>
  <si>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</si>
  <si>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</si>
  <si>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</si>
  <si>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</si>
  <si>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</si>
  <si>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</si>
  <si>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</si>
  <si>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</si>
  <si>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</si>
  <si>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</si>
  <si>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</si>
  <si>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</si>
  <si>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</si>
  <si>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</si>
  <si>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</si>
  <si>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</si>
  <si>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</si>
  <si>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</si>
  <si>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</si>
  <si>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</si>
  <si>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</si>
  <si>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</si>
  <si>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</si>
  <si>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</si>
  <si>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</si>
  <si>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</si>
  <si>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</si>
  <si>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</si>
  <si>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</si>
  <si>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</si>
  <si>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</si>
  <si>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</si>
  <si>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</si>
  <si>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</si>
  <si>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</si>
  <si>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</si>
  <si>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</si>
  <si>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</si>
  <si>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</si>
  <si>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</si>
  <si>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</si>
  <si>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</si>
  <si>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</si>
  <si>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</si>
  <si>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</si>
  <si>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</si>
  <si>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</si>
  <si>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</si>
  <si>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</si>
  <si>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</si>
  <si>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</si>
  <si>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</si>
  <si>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</si>
  <si>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</si>
  <si>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</si>
  <si>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</si>
  <si>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</si>
  <si>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</si>
  <si>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</si>
  <si>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</si>
  <si>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</si>
  <si>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</si>
  <si>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</si>
  <si>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</si>
  <si>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</si>
  <si>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</si>
  <si>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</si>
  <si>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</si>
  <si>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</si>
  <si>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</si>
  <si>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</si>
  <si>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</si>
  <si>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</si>
  <si>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</si>
  <si>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</si>
  <si>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</si>
  <si>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</si>
  <si>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</si>
  <si>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</si>
  <si>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</si>
  <si>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</si>
  <si>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</si>
  <si>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</si>
  <si>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</si>
  <si>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</si>
  <si>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</si>
  <si>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</si>
  <si>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</si>
  <si>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</si>
  <si>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</si>
  <si>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</si>
  <si>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</si>
  <si>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</si>
  <si>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</si>
  <si>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</si>
  <si>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</si>
  <si>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</si>
  <si>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</si>
  <si>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</si>
  <si>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</si>
  <si>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</si>
  <si>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</si>
  <si>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</si>
  <si>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</si>
  <si>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</si>
  <si>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</si>
  <si>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</si>
  <si>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</si>
  <si>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</si>
  <si>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</si>
  <si>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</si>
  <si>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</si>
  <si>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</si>
  <si>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</si>
  <si>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</si>
  <si>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</si>
  <si>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</si>
  <si>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</si>
  <si>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</si>
  <si>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</si>
  <si>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</si>
  <si>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</si>
  <si>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</si>
  <si>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</si>
  <si>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</si>
  <si>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</si>
  <si>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</si>
  <si>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</si>
  <si>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</si>
  <si>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</si>
  <si>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</si>
  <si>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</si>
  <si>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</si>
  <si>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</si>
  <si>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</si>
  <si>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</si>
  <si>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</si>
  <si>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</si>
  <si>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</si>
  <si>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</si>
  <si>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</si>
  <si>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</si>
  <si>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</si>
  <si>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</si>
  <si>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</si>
  <si>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</si>
  <si>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</si>
  <si>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</si>
  <si>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</si>
  <si>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</si>
  <si>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</si>
  <si>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</si>
  <si>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</si>
  <si>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</si>
  <si>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</si>
  <si>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</si>
  <si>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</si>
  <si>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</si>
  <si>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</si>
  <si>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</si>
  <si>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</si>
  <si>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</si>
  <si>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</si>
  <si>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</si>
  <si>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</si>
  <si>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</si>
  <si>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</si>
  <si>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</si>
  <si>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</si>
  <si>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</si>
  <si>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</si>
  <si>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</si>
  <si>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</si>
  <si>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</si>
  <si>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</si>
  <si>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</si>
  <si>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</si>
  <si>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</si>
  <si>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</si>
  <si>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</si>
  <si>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</si>
  <si>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</si>
  <si>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</si>
  <si>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</si>
  <si>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</si>
  <si>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</si>
  <si>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</si>
  <si>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</si>
  <si>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</si>
  <si>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</si>
  <si>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</si>
  <si>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</si>
  <si>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</si>
  <si>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</si>
  <si>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</si>
  <si>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</si>
  <si>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</si>
  <si>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</si>
  <si>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</si>
  <si>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</si>
  <si>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</si>
  <si>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</si>
  <si>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</si>
  <si>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</si>
  <si>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</si>
  <si>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</si>
  <si>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</si>
  <si>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</si>
  <si>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</si>
  <si>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</si>
  <si>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</si>
  <si>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</si>
  <si>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</si>
  <si>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</si>
  <si>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</si>
  <si>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</si>
  <si>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</si>
  <si>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</si>
  <si>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</si>
  <si>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</si>
  <si>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</si>
  <si>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</si>
  <si>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</si>
  <si>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</si>
  <si>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</si>
  <si>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</si>
  <si>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</si>
  <si>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</si>
  <si>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</si>
  <si>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</si>
  <si>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</si>
  <si>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</si>
  <si>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</si>
  <si>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</si>
  <si>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</si>
  <si>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</si>
  <si>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</si>
  <si>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</si>
  <si>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</si>
  <si>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</si>
  <si>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</si>
  <si>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</si>
  <si>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</si>
  <si>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</si>
  <si>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</si>
  <si>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</si>
  <si>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</si>
  <si>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</si>
  <si>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</si>
  <si>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</si>
  <si>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</si>
  <si>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</si>
  <si>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</si>
  <si>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</si>
  <si>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</si>
  <si>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</si>
  <si>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</si>
  <si>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</si>
  <si>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</si>
  <si>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</si>
  <si>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</si>
  <si>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</si>
  <si>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</si>
  <si>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</si>
  <si>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</si>
  <si>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</si>
  <si>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</si>
  <si>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</si>
  <si>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</si>
  <si>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</si>
  <si>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</si>
  <si>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</si>
  <si>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</si>
  <si>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</si>
  <si>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</si>
  <si>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</si>
  <si>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</si>
  <si>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</si>
  <si>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</si>
  <si>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</si>
  <si>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</si>
  <si>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</si>
  <si>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</si>
  <si>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</si>
  <si>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</si>
  <si>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</si>
  <si>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</si>
  <si>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</si>
  <si>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</si>
  <si>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</si>
  <si>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</si>
  <si>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</si>
  <si>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</si>
  <si>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</si>
  <si>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</si>
  <si>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</si>
  <si>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</si>
  <si>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</si>
  <si>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</si>
  <si>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</si>
  <si>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</si>
  <si>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</si>
  <si>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</si>
  <si>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</si>
  <si>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</si>
  <si>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</si>
  <si>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</si>
  <si>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</si>
  <si>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</si>
  <si>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</si>
  <si>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</si>
  <si>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</si>
  <si>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</si>
  <si>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</si>
  <si>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</si>
  <si>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</si>
  <si>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</si>
  <si>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</si>
  <si>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</si>
  <si>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</si>
  <si>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</si>
  <si>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</si>
  <si>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</si>
  <si>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</si>
  <si>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</si>
  <si>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</si>
  <si>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</si>
  <si>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</si>
  <si>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</si>
  <si>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</si>
  <si>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</si>
  <si>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</si>
  <si>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</si>
  <si>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</si>
  <si>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</si>
  <si>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</si>
  <si>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</si>
  <si>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</si>
  <si>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</si>
  <si>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</si>
  <si>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</si>
  <si>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</si>
  <si>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</si>
  <si>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</si>
  <si>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</si>
  <si>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</si>
  <si>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</si>
  <si>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</si>
  <si>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</si>
  <si>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</si>
  <si>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</si>
  <si>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</si>
  <si>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</si>
  <si>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</si>
  <si>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</si>
  <si>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</si>
  <si>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</si>
  <si>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</si>
  <si>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</si>
  <si>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</si>
  <si>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</si>
  <si>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</si>
  <si>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</si>
  <si>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</si>
  <si>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</si>
  <si>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</si>
  <si>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</si>
  <si>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</si>
  <si>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</si>
  <si>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</si>
  <si>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</si>
  <si>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</si>
  <si>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</si>
  <si>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</si>
  <si>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</si>
  <si>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</si>
  <si>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</si>
  <si>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</si>
  <si>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</si>
  <si>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</si>
  <si>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</si>
  <si>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</si>
  <si>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</si>
  <si>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</si>
  <si>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</si>
  <si>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</si>
  <si>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</si>
  <si>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</si>
  <si>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</si>
  <si>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</si>
  <si>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</si>
  <si>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</si>
  <si>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</si>
  <si>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</si>
  <si>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</si>
  <si>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</si>
  <si>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</si>
  <si>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</si>
  <si>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</si>
  <si>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</si>
  <si>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</si>
  <si>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</si>
  <si>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</si>
  <si>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</si>
  <si>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</si>
  <si>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</si>
  <si>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</si>
  <si>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</si>
  <si>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</si>
  <si>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</si>
  <si>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</si>
  <si>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</si>
  <si>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</si>
  <si>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</si>
  <si>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</si>
  <si>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</si>
  <si>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</si>
  <si>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</si>
  <si>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</si>
  <si>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</si>
  <si>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</si>
  <si>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</si>
  <si>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</si>
  <si>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</si>
  <si>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</si>
  <si>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</si>
  <si>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</si>
  <si>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</si>
  <si>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</si>
  <si>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</si>
  <si>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</si>
  <si>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</si>
  <si>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</si>
  <si>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</si>
  <si>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</si>
  <si>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</si>
  <si>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</si>
  <si>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</si>
  <si>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</si>
  <si>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</si>
  <si>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</si>
  <si>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</si>
  <si>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</si>
  <si>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</si>
  <si>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</si>
  <si>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</si>
  <si>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</si>
  <si>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</si>
  <si>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</si>
  <si>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</si>
  <si>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</si>
  <si>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</si>
  <si>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</si>
  <si>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</si>
  <si>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</si>
  <si>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</si>
  <si>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</si>
  <si>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</si>
  <si>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</si>
  <si>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</si>
  <si>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</si>
  <si>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</si>
  <si>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</si>
  <si>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</si>
  <si>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</si>
  <si>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</si>
  <si>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</si>
  <si>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</si>
  <si>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</si>
  <si>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</si>
  <si>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</si>
  <si>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</si>
  <si>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</si>
  <si>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</si>
  <si>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</si>
  <si>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</si>
  <si>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</si>
  <si>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</si>
  <si>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</si>
  <si>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</si>
  <si>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</si>
  <si>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</si>
  <si>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</si>
  <si>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</si>
  <si>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</si>
  <si>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</si>
  <si>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</si>
  <si>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</si>
  <si>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</si>
  <si>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</si>
  <si>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</si>
  <si>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</si>
  <si>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</si>
  <si>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</si>
  <si>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</si>
  <si>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</si>
  <si>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</si>
  <si>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</si>
  <si>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</si>
  <si>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</si>
  <si>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</si>
  <si>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</si>
  <si>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</si>
  <si>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</si>
  <si>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</si>
  <si>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</si>
  <si>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</si>
  <si>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</si>
  <si>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</si>
  <si>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</si>
  <si>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</si>
  <si>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</si>
  <si>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</si>
  <si>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</si>
  <si>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</si>
  <si>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</si>
  <si>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</si>
  <si>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</si>
  <si>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</si>
  <si>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</si>
  <si>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</si>
  <si>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</si>
  <si>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</si>
  <si>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</si>
  <si>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</si>
  <si>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</si>
  <si>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</si>
  <si>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</si>
  <si>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</si>
  <si>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</si>
  <si>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</si>
  <si>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</si>
  <si>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</si>
  <si>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</si>
  <si>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</si>
  <si>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</si>
  <si>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</si>
  <si>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</si>
  <si>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</si>
  <si>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</si>
  <si>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</si>
  <si>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</si>
  <si>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</si>
  <si>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</si>
  <si>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</si>
  <si>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</si>
  <si>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</si>
  <si>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</si>
  <si>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</si>
  <si>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</si>
  <si>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</si>
  <si>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</si>
  <si>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</si>
  <si>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</si>
  <si>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</si>
  <si>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</si>
  <si>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</si>
  <si>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</si>
  <si>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</si>
  <si>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</si>
  <si>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</si>
  <si>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</si>
  <si>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</si>
  <si>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</si>
  <si>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</si>
  <si>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</si>
  <si>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</si>
  <si>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</si>
  <si>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</si>
  <si>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</si>
  <si>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</si>
  <si>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</si>
  <si>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</si>
  <si>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</si>
  <si>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</si>
  <si>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</si>
  <si>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</si>
  <si>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</si>
  <si>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</si>
  <si>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</si>
  <si>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</si>
  <si>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</si>
  <si>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</si>
  <si>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</si>
  <si>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</si>
  <si>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</si>
  <si>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</si>
  <si>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</si>
  <si>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</si>
  <si>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</si>
  <si>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</si>
  <si>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</si>
  <si>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</si>
  <si>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</si>
  <si>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</si>
  <si>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</si>
  <si>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</si>
  <si>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</si>
  <si>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</si>
  <si>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</si>
  <si>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</si>
  <si>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</si>
  <si>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</si>
  <si>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</si>
  <si>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</si>
  <si>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</si>
  <si>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</si>
  <si>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</si>
  <si>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</si>
  <si>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</si>
  <si>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</si>
  <si>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</si>
  <si>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</si>
  <si>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</si>
  <si>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</si>
  <si>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</si>
  <si>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</si>
  <si>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</si>
  <si>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</si>
  <si>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</si>
  <si>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</si>
  <si>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</si>
  <si>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</si>
  <si>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</si>
  <si>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</si>
  <si>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</si>
  <si>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</si>
  <si>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</si>
  <si>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</si>
  <si>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</si>
  <si>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</si>
  <si>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</si>
  <si>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</si>
  <si>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</si>
  <si>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</si>
  <si>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</si>
  <si>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</si>
  <si>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</si>
  <si>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</si>
  <si>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</si>
  <si>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</si>
  <si>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</si>
  <si>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</si>
  <si>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</si>
  <si>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</si>
  <si>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</si>
  <si>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</si>
  <si>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</si>
  <si>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</si>
  <si>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</si>
  <si>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</si>
  <si>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</si>
  <si>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</si>
  <si>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</si>
  <si>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</si>
  <si>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</si>
  <si>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</si>
  <si>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</si>
  <si>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</si>
  <si>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</si>
  <si>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</si>
  <si>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</si>
  <si>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</si>
  <si>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</si>
  <si>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</si>
  <si>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</si>
  <si>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</si>
  <si>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</si>
  <si>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</si>
  <si>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</si>
  <si>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</si>
  <si>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</si>
  <si>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</si>
  <si>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</si>
  <si>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</si>
  <si>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</si>
  <si>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</si>
  <si>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</si>
  <si>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</si>
  <si>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</si>
  <si>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</si>
  <si>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</si>
  <si>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</si>
  <si>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</si>
  <si>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</si>
  <si>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</si>
  <si>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</si>
  <si>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</si>
  <si>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</si>
  <si>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</si>
  <si>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</si>
  <si>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</si>
  <si>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</si>
  <si>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</si>
  <si>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</si>
  <si>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</si>
  <si>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</si>
  <si>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</si>
  <si>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</si>
  <si>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</si>
  <si>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</si>
  <si>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</si>
  <si>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</si>
  <si>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</si>
  <si>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</si>
  <si>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</si>
  <si>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</si>
  <si>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</si>
  <si>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</si>
  <si>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</si>
  <si>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</si>
  <si>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</si>
  <si>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</si>
  <si>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</si>
  <si>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</si>
  <si>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</si>
  <si>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</si>
  <si>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</si>
  <si>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</si>
  <si>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</si>
  <si>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</si>
  <si>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</si>
  <si>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</si>
  <si>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</si>
  <si>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</si>
  <si>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</si>
  <si>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</si>
  <si>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</si>
  <si>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</si>
  <si>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</si>
  <si>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</si>
  <si>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</si>
  <si>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</si>
  <si>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</si>
  <si>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</si>
  <si>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</si>
  <si>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</si>
  <si>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</si>
  <si>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</si>
  <si>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</si>
  <si>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</si>
  <si>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</si>
  <si>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</si>
  <si>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</si>
  <si>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</si>
  <si>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</si>
  <si>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</si>
  <si>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</si>
  <si>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</si>
  <si>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</si>
  <si>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</si>
  <si>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</si>
  <si>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</si>
  <si>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</si>
  <si>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</si>
  <si>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</si>
  <si>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</si>
  <si>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</si>
  <si>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</si>
  <si>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</si>
  <si>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</si>
  <si>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</si>
  <si>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</si>
  <si>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</si>
  <si>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</si>
  <si>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</si>
  <si>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</si>
  <si>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</si>
  <si>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</si>
  <si>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</si>
  <si>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</si>
  <si>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</si>
  <si>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</si>
  <si>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</si>
  <si>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</si>
  <si>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</si>
  <si>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</si>
  <si>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</si>
  <si>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</si>
  <si>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</si>
  <si>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</si>
  <si>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</si>
  <si>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</si>
  <si>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</si>
  <si>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</si>
  <si>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</si>
  <si>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</si>
  <si>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</si>
  <si>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</si>
  <si>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</si>
  <si>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</si>
  <si>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</si>
  <si>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</si>
  <si>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</si>
  <si>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</si>
  <si>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</si>
  <si>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</si>
  <si>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</si>
  <si>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</si>
  <si>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</si>
  <si>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</si>
  <si>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</si>
  <si>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</si>
  <si>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</si>
  <si>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</si>
  <si>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</si>
  <si>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</si>
  <si>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</si>
  <si>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</si>
  <si>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</si>
  <si>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</si>
  <si>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</si>
  <si>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</si>
  <si>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</si>
  <si>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</si>
  <si>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</si>
  <si>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</si>
  <si>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</si>
  <si>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</si>
  <si>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</si>
  <si>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</si>
  <si>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</si>
  <si>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</si>
  <si>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</si>
  <si>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</si>
  <si>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</si>
  <si>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</si>
  <si>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</si>
  <si>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</si>
  <si>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</si>
  <si>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</si>
  <si>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</si>
  <si>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</si>
  <si>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</si>
  <si>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</si>
  <si>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</si>
  <si>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</si>
  <si>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</si>
  <si>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</si>
  <si>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</si>
  <si>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</si>
  <si>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</si>
  <si>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</si>
  <si>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</si>
  <si>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</si>
  <si>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</si>
  <si>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</si>
  <si>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</si>
  <si>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</si>
  <si>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</si>
  <si>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</si>
  <si>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</si>
  <si>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</si>
  <si>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</si>
  <si>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</si>
  <si>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</si>
  <si>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</si>
  <si>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</si>
  <si>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</si>
  <si>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</si>
  <si>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</si>
  <si>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</si>
  <si>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</si>
  <si>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</si>
  <si>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</si>
  <si>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</si>
  <si>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</si>
  <si>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</si>
  <si>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</si>
  <si>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</si>
  <si>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</si>
  <si>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</si>
  <si>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</si>
  <si>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</si>
  <si>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</si>
  <si>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</si>
  <si>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</si>
  <si>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</si>
  <si>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</si>
  <si>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</si>
  <si>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</si>
  <si>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</si>
  <si>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</si>
  <si>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</si>
  <si>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</si>
  <si>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</si>
  <si>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</si>
  <si>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</si>
  <si>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</si>
  <si>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</si>
  <si>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</si>
  <si>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</si>
  <si>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</si>
  <si>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</si>
  <si>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</si>
  <si>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</si>
  <si>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</si>
  <si>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</si>
  <si>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</si>
  <si>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</si>
  <si>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</si>
  <si>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</si>
  <si>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</si>
  <si>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</si>
  <si>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</si>
  <si>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</si>
  <si>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</si>
  <si>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</si>
  <si>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</si>
  <si>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</si>
  <si>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</si>
  <si>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</si>
  <si>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</si>
  <si>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</si>
  <si>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</si>
  <si>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</si>
  <si>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</si>
  <si>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</si>
  <si>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</si>
  <si>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</si>
  <si>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</si>
  <si>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</si>
  <si>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</si>
  <si>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</si>
  <si>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</si>
  <si>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</si>
  <si>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</si>
  <si>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</si>
  <si>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</si>
  <si>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</si>
  <si>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</si>
  <si>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</si>
  <si>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</si>
  <si>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</si>
  <si>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</si>
  <si>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</si>
  <si>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</si>
  <si>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</si>
  <si>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</si>
  <si>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</si>
  <si>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</si>
  <si>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</si>
  <si>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</si>
  <si>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</si>
  <si>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</si>
  <si>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</si>
  <si>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</si>
  <si>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</si>
  <si>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</si>
  <si>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</si>
  <si>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</si>
  <si>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</si>
  <si>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</si>
  <si>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</si>
  <si>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</si>
  <si>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</si>
  <si>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</si>
  <si>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</si>
  <si>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</si>
  <si>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</si>
  <si>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</si>
  <si>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</si>
  <si>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</si>
  <si>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</si>
  <si>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</si>
  <si>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</si>
  <si>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</si>
  <si>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</si>
  <si>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</si>
  <si>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</si>
  <si>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</si>
  <si>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</si>
  <si>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</si>
  <si>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</si>
  <si>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</si>
  <si>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</si>
  <si>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</si>
  <si>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</si>
  <si>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</si>
  <si>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</si>
  <si>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</si>
  <si>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</si>
  <si>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</si>
  <si>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</si>
  <si>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</si>
  <si>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</si>
  <si>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</si>
  <si>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</si>
  <si>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</si>
  <si>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</si>
  <si>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</si>
  <si>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</si>
  <si>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</si>
  <si>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</si>
  <si>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</si>
  <si>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</si>
  <si>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</si>
  <si>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</si>
  <si>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</si>
  <si>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</si>
  <si>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</si>
  <si>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</si>
  <si>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</si>
  <si>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</si>
  <si>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</si>
  <si>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</si>
  <si>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</si>
  <si>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</si>
  <si>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</si>
  <si>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</si>
  <si>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</si>
  <si>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</si>
  <si>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</si>
  <si>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</si>
  <si>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</si>
  <si>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</si>
  <si>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</si>
  <si>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</si>
  <si>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</si>
  <si>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</si>
  <si>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</si>
  <si>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</si>
  <si>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</si>
  <si>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</si>
  <si>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</si>
  <si>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</si>
  <si>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</si>
  <si>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</si>
  <si>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</si>
  <si>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</si>
  <si>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</si>
  <si>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</si>
  <si>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</si>
  <si>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</si>
  <si>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</si>
  <si>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</si>
  <si>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</si>
  <si>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</si>
  <si>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</si>
  <si>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</si>
  <si>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</si>
  <si>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</si>
  <si>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</si>
  <si>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</si>
  <si>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</si>
  <si>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</si>
  <si>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</si>
  <si>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</si>
  <si>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</si>
  <si>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</si>
  <si>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</si>
  <si>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</si>
  <si>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</si>
  <si>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</si>
  <si>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</si>
  <si>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</si>
  <si>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</si>
  <si>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</si>
  <si>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</si>
  <si>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</si>
  <si>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</si>
  <si>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</si>
  <si>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</si>
  <si>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</si>
  <si>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</si>
  <si>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</si>
  <si>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</si>
  <si>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</si>
  <si>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</si>
  <si>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</si>
  <si>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</si>
  <si>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</si>
  <si>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</si>
  <si>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</si>
  <si>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</si>
  <si>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</si>
  <si>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</si>
  <si>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</si>
  <si>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</si>
  <si>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</si>
  <si>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</si>
  <si>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</si>
  <si>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</si>
  <si>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</si>
  <si>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</si>
  <si>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</si>
  <si>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</si>
  <si>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</si>
  <si>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</si>
  <si>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</si>
  <si>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</si>
  <si>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</si>
  <si>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</si>
  <si>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</si>
  <si>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</si>
  <si>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</si>
  <si>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</si>
  <si>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</si>
  <si>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</si>
  <si>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</si>
  <si>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</si>
  <si>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</si>
  <si>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</si>
  <si>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</si>
  <si>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</si>
  <si>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</si>
  <si>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</si>
  <si>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</si>
  <si>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</si>
  <si>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</si>
  <si>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</si>
  <si>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</si>
  <si>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</si>
  <si>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</si>
  <si>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</si>
  <si>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</si>
  <si>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</si>
  <si>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</si>
  <si>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</si>
  <si>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</si>
  <si>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</si>
  <si>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</si>
  <si>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</si>
  <si>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</si>
  <si>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</si>
  <si>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</si>
  <si>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</si>
  <si>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</si>
  <si>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</si>
  <si>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</si>
  <si>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</si>
  <si>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</si>
  <si>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</si>
  <si>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</si>
  <si>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</si>
  <si>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</si>
  <si>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</si>
  <si>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</si>
  <si>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</si>
  <si>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</si>
  <si>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</si>
  <si>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</si>
  <si>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</si>
  <si>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</si>
  <si>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</si>
  <si>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</si>
  <si>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</si>
  <si>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</si>
  <si>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</si>
  <si>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</si>
  <si>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</si>
  <si>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</si>
  <si>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</si>
  <si>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</si>
  <si>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</si>
  <si>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</si>
  <si>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</si>
  <si>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</si>
  <si>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</si>
  <si>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</si>
  <si>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</si>
  <si>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</si>
  <si>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</si>
  <si>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</si>
  <si>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</si>
  <si>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</si>
  <si>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</si>
  <si>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</si>
  <si>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</si>
  <si>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</si>
  <si>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</si>
  <si>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</si>
  <si>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</si>
  <si>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</si>
  <si>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</si>
  <si>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</si>
  <si>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</si>
  <si>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</si>
  <si>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</si>
  <si>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</si>
  <si>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</si>
  <si>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</si>
  <si>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</si>
  <si>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</si>
  <si>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</si>
  <si>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</si>
  <si>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</si>
  <si>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</si>
  <si>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</si>
  <si>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</si>
  <si>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</si>
  <si>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</si>
  <si>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</si>
  <si>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</si>
  <si>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</si>
  <si>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</si>
  <si>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</si>
  <si>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</si>
  <si>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</si>
  <si>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</si>
  <si>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</si>
  <si>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</si>
  <si>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</si>
  <si>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</si>
  <si>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</si>
  <si>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</si>
  <si>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</si>
  <si>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</si>
  <si>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</si>
  <si>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</si>
  <si>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</si>
  <si>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</si>
  <si>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</si>
  <si>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</si>
  <si>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</si>
  <si>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</si>
  <si>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</si>
  <si>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</si>
  <si>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</si>
  <si>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</si>
  <si>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</si>
  <si>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</si>
  <si>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</si>
  <si>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</si>
  <si>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</si>
  <si>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</si>
  <si>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</si>
  <si>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</si>
  <si>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</si>
  <si>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</si>
  <si>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</si>
  <si>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</si>
  <si>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</si>
  <si>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</si>
  <si>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</si>
  <si>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</si>
  <si>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</si>
  <si>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</si>
  <si>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</si>
  <si>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</si>
  <si>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</si>
  <si>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</si>
  <si>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</si>
  <si>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</si>
  <si>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</si>
  <si>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</si>
  <si>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</si>
  <si>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</si>
  <si>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</si>
  <si>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</si>
  <si>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</si>
  <si>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</si>
  <si>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</si>
  <si>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</si>
  <si>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</si>
  <si>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</si>
  <si>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</si>
  <si>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</si>
  <si>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</si>
  <si>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</si>
  <si>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</si>
  <si>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</si>
  <si>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</si>
  <si>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</si>
  <si>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</si>
  <si>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</si>
  <si>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</si>
  <si>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</si>
  <si>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</si>
  <si>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</si>
  <si>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</si>
  <si>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</si>
  <si>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</si>
  <si>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</si>
  <si>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</si>
  <si>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</si>
  <si>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</si>
  <si>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</si>
  <si>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</si>
  <si>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</si>
  <si>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</si>
  <si>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</si>
  <si>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</si>
  <si>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</si>
  <si>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</si>
  <si>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</si>
  <si>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</si>
  <si>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</si>
  <si>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</si>
  <si>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</si>
  <si>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</si>
  <si>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</si>
  <si>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</si>
  <si>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</si>
  <si>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</si>
  <si>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</si>
  <si>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</si>
  <si>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</si>
  <si>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</si>
  <si>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</si>
  <si>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</si>
  <si>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</si>
  <si>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</si>
  <si>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</si>
  <si>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</si>
  <si>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</si>
  <si>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</si>
  <si>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</si>
  <si>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</si>
  <si>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</si>
  <si>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</si>
  <si>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</si>
  <si>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</si>
  <si>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</si>
  <si>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</si>
  <si>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</si>
  <si>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</si>
  <si>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</si>
  <si>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</si>
  <si>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</si>
  <si>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</si>
  <si>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</si>
  <si>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</si>
  <si>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</si>
  <si>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</si>
  <si>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</si>
  <si>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</si>
  <si>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</si>
  <si>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</si>
  <si>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</si>
  <si>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</si>
  <si>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</si>
  <si>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</si>
  <si>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</si>
  <si>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</si>
  <si>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</si>
  <si>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</si>
  <si>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</si>
  <si>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</si>
  <si>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</si>
  <si>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</si>
  <si>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</si>
  <si>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</si>
  <si>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</si>
  <si>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</si>
  <si>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</si>
  <si>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</si>
  <si>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</si>
  <si>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</si>
  <si>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</si>
  <si>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</si>
  <si>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</si>
  <si>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</si>
  <si>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</si>
  <si>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</si>
  <si>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</si>
  <si>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</si>
  <si>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</si>
  <si>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</si>
  <si>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</si>
  <si>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</si>
  <si>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</si>
  <si>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</si>
  <si>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</si>
  <si>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</si>
  <si>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</si>
  <si>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</si>
  <si>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</si>
  <si>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</si>
  <si>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</si>
  <si>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</si>
  <si>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</si>
  <si>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</si>
  <si>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</si>
  <si>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</si>
  <si>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</si>
  <si>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</si>
  <si>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</si>
  <si>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</si>
  <si>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</si>
  <si>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</si>
  <si>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</si>
  <si>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</si>
  <si>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</si>
  <si>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</si>
  <si>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</si>
  <si>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</si>
  <si>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</si>
  <si>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</si>
  <si>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</si>
  <si>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</si>
  <si>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</si>
  <si>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</si>
  <si>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</si>
  <si>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</si>
  <si>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</si>
  <si>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</si>
  <si>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</si>
  <si>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</si>
  <si>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</si>
  <si>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</si>
  <si>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</si>
  <si>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</si>
  <si>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</si>
  <si>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</si>
  <si>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</si>
  <si>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</si>
  <si>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</si>
  <si>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</si>
  <si>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</si>
  <si>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</si>
  <si>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</si>
  <si>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</si>
  <si>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</si>
  <si>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</si>
  <si>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</si>
  <si>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</si>
  <si>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</si>
  <si>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</si>
  <si>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</si>
  <si>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</si>
  <si>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</si>
  <si>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</si>
  <si>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</si>
  <si>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</si>
  <si>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</si>
  <si>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</si>
  <si>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</si>
  <si>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</si>
  <si>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</si>
  <si>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</si>
  <si>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</si>
  <si>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</si>
  <si>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</si>
  <si>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</si>
  <si>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</si>
  <si>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</si>
  <si>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</si>
  <si>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</si>
  <si>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</si>
  <si>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</si>
  <si>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</si>
  <si>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</si>
  <si>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</si>
  <si>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</si>
  <si>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</si>
  <si>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</si>
  <si>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</si>
  <si>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</si>
  <si>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</si>
  <si>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</si>
  <si>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</si>
  <si>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</si>
  <si>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</si>
  <si>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</si>
  <si>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</si>
  <si>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</si>
  <si>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</si>
  <si>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</si>
  <si>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</si>
  <si>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</si>
  <si>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</si>
  <si>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</si>
  <si>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</si>
  <si>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</si>
  <si>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</si>
  <si>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</si>
  <si>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</si>
  <si>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</si>
  <si>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</si>
  <si>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</si>
  <si>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</si>
  <si>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</si>
  <si>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</si>
  <si>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</si>
  <si>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</si>
  <si>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</si>
  <si>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</si>
  <si>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</si>
  <si>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</si>
  <si>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</si>
  <si>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</si>
  <si>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</si>
  <si>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</si>
  <si>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</si>
  <si>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</si>
  <si>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</si>
  <si>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</si>
  <si>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</si>
  <si>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</si>
  <si>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</si>
  <si>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</si>
  <si>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</si>
  <si>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</si>
  <si>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</si>
  <si>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</si>
  <si>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</si>
  <si>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</si>
  <si>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</si>
  <si>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</si>
  <si>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</si>
  <si>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</si>
  <si>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</si>
  <si>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</si>
  <si>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</si>
  <si>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</si>
  <si>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</si>
  <si>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</si>
  <si>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</si>
  <si>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</si>
  <si>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</si>
  <si>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</si>
  <si>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</si>
  <si>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</si>
  <si>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</si>
  <si>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</si>
  <si>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</si>
  <si>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</si>
  <si>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</si>
  <si>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</si>
  <si>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</si>
  <si>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</si>
  <si>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</si>
  <si>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</si>
  <si>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</si>
  <si>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</si>
  <si>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</si>
  <si>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</si>
  <si>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</si>
  <si>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</si>
  <si>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</si>
  <si>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</si>
  <si>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</si>
  <si>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</si>
  <si>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</si>
  <si>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</si>
  <si>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</si>
  <si>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</si>
  <si>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</si>
  <si>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</si>
  <si>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</si>
  <si>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</si>
  <si>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</si>
  <si>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</si>
  <si>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</si>
  <si>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</si>
  <si>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</si>
  <si>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</si>
  <si>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</si>
  <si>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</si>
  <si>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</si>
  <si>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</si>
  <si>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</si>
  <si>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</si>
  <si>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</si>
  <si>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</si>
  <si>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</si>
  <si>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</si>
  <si>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</si>
  <si>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</si>
  <si>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</si>
  <si>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</si>
  <si>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</si>
  <si>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</si>
  <si>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</si>
  <si>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</si>
  <si>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</si>
  <si>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</si>
  <si>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</si>
  <si>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</si>
  <si>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</si>
  <si>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</si>
  <si>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</si>
  <si>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</si>
  <si>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</si>
  <si>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</si>
  <si>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</si>
  <si>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</si>
  <si>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</si>
  <si>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</si>
  <si>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</si>
  <si>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</si>
  <si>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</si>
  <si>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</si>
  <si>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</si>
  <si>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</si>
  <si>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</si>
  <si>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</si>
  <si>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</si>
  <si>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</si>
  <si>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</si>
  <si>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</si>
  <si>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</si>
  <si>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</si>
  <si>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</si>
  <si>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</si>
  <si>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</si>
  <si>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</si>
  <si>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</si>
  <si>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</si>
  <si>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</si>
  <si>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</si>
  <si>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</si>
  <si>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</si>
  <si>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</si>
  <si>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</si>
  <si>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</si>
  <si>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</si>
  <si>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</si>
  <si>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</si>
  <si>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</si>
  <si>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</si>
  <si>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</si>
  <si>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</si>
  <si>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</si>
  <si>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</si>
  <si>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</si>
  <si>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</si>
  <si>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</si>
  <si>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</si>
  <si>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</si>
  <si>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</si>
  <si>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</si>
  <si>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</si>
  <si>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</si>
  <si>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</si>
  <si>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</si>
  <si>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</si>
  <si>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</si>
  <si>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</si>
  <si>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</si>
  <si>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</si>
  <si>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</si>
  <si>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</si>
  <si>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</si>
  <si>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</si>
  <si>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</si>
  <si>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</si>
  <si>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</si>
  <si>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</si>
  <si>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</si>
  <si>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</si>
  <si>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</si>
  <si>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</si>
  <si>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</si>
  <si>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</si>
  <si>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</si>
  <si>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</si>
  <si>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</si>
  <si>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</si>
  <si>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</si>
  <si>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</si>
  <si>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</si>
  <si>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</si>
  <si>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</si>
  <si>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</si>
  <si>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</si>
  <si>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</si>
  <si>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</si>
  <si>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</si>
  <si>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</si>
  <si>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</si>
  <si>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</si>
  <si>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</si>
  <si>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</si>
  <si>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</si>
  <si>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</si>
  <si>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</si>
  <si>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</si>
  <si>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</si>
  <si>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</si>
  <si>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</si>
  <si>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</si>
  <si>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</si>
  <si>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</si>
  <si>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</si>
  <si>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</si>
  <si>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</si>
  <si>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</si>
  <si>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</si>
  <si>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</si>
  <si>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</si>
  <si>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</si>
  <si>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</si>
  <si>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</si>
  <si>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</si>
  <si>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</si>
  <si>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</si>
  <si>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</si>
  <si>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</si>
  <si>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</si>
  <si>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</si>
  <si>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</si>
  <si>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</si>
  <si>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</si>
  <si>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</si>
  <si>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</si>
  <si>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</si>
  <si>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</si>
  <si>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</si>
  <si>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</si>
  <si>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</si>
  <si>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</si>
  <si>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</si>
  <si>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</si>
  <si>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</si>
  <si>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</si>
  <si>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</si>
  <si>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</si>
  <si>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</si>
  <si>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</si>
  <si>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</si>
  <si>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</si>
  <si>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</si>
  <si>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</si>
  <si>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</si>
  <si>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</si>
  <si>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</si>
  <si>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</si>
  <si>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</si>
  <si>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</si>
  <si>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</si>
  <si>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</si>
  <si>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</si>
  <si>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</si>
  <si>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</si>
  <si>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</si>
  <si>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</si>
  <si>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</si>
  <si>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</si>
  <si>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</si>
  <si>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</si>
  <si>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</si>
  <si>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</si>
  <si>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</si>
  <si>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</si>
  <si>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</si>
  <si>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</si>
  <si>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</si>
  <si>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</si>
  <si>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</si>
  <si>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</si>
  <si>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</si>
  <si>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</si>
  <si>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</si>
  <si>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</si>
  <si>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</si>
  <si>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</si>
  <si>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</si>
  <si>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</si>
  <si>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</si>
  <si>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</si>
  <si>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</si>
  <si>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</si>
  <si>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</si>
  <si>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</si>
  <si>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</si>
  <si>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</si>
  <si>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</si>
  <si>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</si>
  <si>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</si>
  <si>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</si>
  <si>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</si>
  <si>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</si>
  <si>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</si>
  <si>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</si>
  <si>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</si>
  <si>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</si>
  <si>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</si>
  <si>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</si>
  <si>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</si>
  <si>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</si>
  <si>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</si>
  <si>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</si>
  <si>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</si>
  <si>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</si>
  <si>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</si>
  <si>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</si>
  <si>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</si>
  <si>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</si>
  <si>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</si>
  <si>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</si>
  <si>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</si>
  <si>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</si>
  <si>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</si>
  <si>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</si>
  <si>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</si>
  <si>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</si>
  <si>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</si>
  <si>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</si>
  <si>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</si>
  <si>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</si>
  <si>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</si>
  <si>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</si>
  <si>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</si>
  <si>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</si>
  <si>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</si>
  <si>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</si>
  <si>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</si>
  <si>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</si>
  <si>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</si>
  <si>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</si>
  <si>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</si>
  <si>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</si>
  <si>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</si>
  <si>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</si>
  <si>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</si>
  <si>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</si>
  <si>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</si>
  <si>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</si>
  <si>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</si>
  <si>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</si>
  <si>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</si>
  <si>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</si>
  <si>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</si>
  <si>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</si>
  <si>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</si>
  <si>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</si>
  <si>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</si>
  <si>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</si>
  <si>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</si>
  <si>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</si>
  <si>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</si>
  <si>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</si>
  <si>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</si>
  <si>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</si>
  <si>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</si>
  <si>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</si>
  <si>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</si>
  <si>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</si>
  <si>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</si>
  <si>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</si>
  <si>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</si>
  <si>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</si>
  <si>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</si>
  <si>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</si>
  <si>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</si>
  <si>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</si>
  <si>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</si>
  <si>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</si>
  <si>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</si>
  <si>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</si>
  <si>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</si>
  <si>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</si>
  <si>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</si>
  <si>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</si>
  <si>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</si>
  <si>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</si>
  <si>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</si>
  <si>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</si>
  <si>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</si>
  <si>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</si>
  <si>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</si>
  <si>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</si>
  <si>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</si>
  <si>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</si>
  <si>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</si>
  <si>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</si>
  <si>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</si>
  <si>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</si>
  <si>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</si>
  <si>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</si>
  <si>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</si>
  <si>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</si>
  <si>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</si>
  <si>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</si>
  <si>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</si>
  <si>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</si>
  <si>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</si>
  <si>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</si>
  <si>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</si>
  <si>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</si>
  <si>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</si>
  <si>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</si>
  <si>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</si>
  <si>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</si>
  <si>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</si>
  <si>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</si>
  <si>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</si>
  <si>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</si>
  <si>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</si>
  <si>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</si>
  <si>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</si>
  <si>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</si>
  <si>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</si>
  <si>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</si>
  <si>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</si>
  <si>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</si>
  <si>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</si>
  <si>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</si>
  <si>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</si>
  <si>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</si>
  <si>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</si>
  <si>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</si>
  <si>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</si>
  <si>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</si>
  <si>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</si>
  <si>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</si>
  <si>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</si>
  <si>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</si>
  <si>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</si>
  <si>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</si>
  <si>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</si>
  <si>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</si>
  <si>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</si>
  <si>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</si>
  <si>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</si>
  <si>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</si>
  <si>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</si>
  <si>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</si>
  <si>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</si>
  <si>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</si>
  <si>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</si>
  <si>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</si>
  <si>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</si>
  <si>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</si>
  <si>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</si>
  <si>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</si>
  <si>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</si>
  <si>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</si>
  <si>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</si>
  <si>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</si>
  <si>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</si>
  <si>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</si>
  <si>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</si>
  <si>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</si>
  <si>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</si>
  <si>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</si>
  <si>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</si>
  <si>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</si>
  <si>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</si>
  <si>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</si>
  <si>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</si>
  <si>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</si>
  <si>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</si>
  <si>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</si>
  <si>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</si>
  <si>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</si>
  <si>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</si>
  <si>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</si>
  <si>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</si>
  <si>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</si>
  <si>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</si>
  <si>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</si>
  <si>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</si>
  <si>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</si>
  <si>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</si>
  <si>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</si>
  <si>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</si>
  <si>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</si>
  <si>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</si>
  <si>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</si>
  <si>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</si>
  <si>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</si>
  <si>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</si>
  <si>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</si>
  <si>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</si>
  <si>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</si>
  <si>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</si>
  <si>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</si>
  <si>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</si>
  <si>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</si>
  <si>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</si>
  <si>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</si>
  <si>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</si>
  <si>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</si>
  <si>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</si>
  <si>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</si>
  <si>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</si>
  <si>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</si>
  <si>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</si>
  <si>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</si>
  <si>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</si>
  <si>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</si>
  <si>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</si>
  <si>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</si>
  <si>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</si>
  <si>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</si>
  <si>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</si>
  <si>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</si>
  <si>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</si>
  <si>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</si>
  <si>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</si>
  <si>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</si>
  <si>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</si>
  <si>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</si>
  <si>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</si>
  <si>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</si>
  <si>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</si>
  <si>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</si>
  <si>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</si>
  <si>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</si>
  <si>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</si>
  <si>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</si>
  <si>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</si>
  <si>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</si>
  <si>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</si>
  <si>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</si>
  <si>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</si>
  <si>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</si>
  <si>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</si>
  <si>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</si>
  <si>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</si>
  <si>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</si>
  <si>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</si>
  <si>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</si>
  <si>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</si>
  <si>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</si>
  <si>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</si>
  <si>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</si>
  <si>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</si>
  <si>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</si>
  <si>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</si>
  <si>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</si>
  <si>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</si>
  <si>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</si>
  <si>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</si>
  <si>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</si>
  <si>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</si>
  <si>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</si>
  <si>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</si>
  <si>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</si>
  <si>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</si>
  <si>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</si>
  <si>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</si>
  <si>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</si>
  <si>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</si>
  <si>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</si>
  <si>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</si>
  <si>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</si>
  <si>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</si>
  <si>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</si>
  <si>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</si>
  <si>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</si>
  <si>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</si>
  <si>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</si>
  <si>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</si>
  <si>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</si>
  <si>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</si>
  <si>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</si>
  <si>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</si>
  <si>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</si>
  <si>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</si>
  <si>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</si>
  <si>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</si>
  <si>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</si>
  <si>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</si>
  <si>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</si>
  <si>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</si>
  <si>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</si>
  <si>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</si>
  <si>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</si>
  <si>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</si>
  <si>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</si>
  <si>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</si>
  <si>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</si>
  <si>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</si>
  <si>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</si>
  <si>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</si>
  <si>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</si>
  <si>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</si>
  <si>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</si>
  <si>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</si>
  <si>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</si>
  <si>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</si>
  <si>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</si>
  <si>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</si>
  <si>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</si>
  <si>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</si>
  <si>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</si>
  <si>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</si>
  <si>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</si>
  <si>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</si>
  <si>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</si>
  <si>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</si>
  <si>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</si>
  <si>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</si>
  <si>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</si>
  <si>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</si>
  <si>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</si>
  <si>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</si>
  <si>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</si>
  <si>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</si>
  <si>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</si>
  <si>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</si>
  <si>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</si>
  <si>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</si>
  <si>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</si>
  <si>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</si>
  <si>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</si>
  <si>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</si>
  <si>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</si>
  <si>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</si>
  <si>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</si>
  <si>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</si>
  <si>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</si>
  <si>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</si>
  <si>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</si>
  <si>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</si>
  <si>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</si>
  <si>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</si>
  <si>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</si>
  <si>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</si>
  <si>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</si>
  <si>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</si>
  <si>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</si>
  <si>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</si>
  <si>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</si>
  <si>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</si>
  <si>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</si>
  <si>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</si>
  <si>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</si>
  <si>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</si>
  <si>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</si>
  <si>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</si>
  <si>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</si>
  <si>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</si>
  <si>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</si>
  <si>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</si>
  <si>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</si>
  <si>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</si>
  <si>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</si>
  <si>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</si>
  <si>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</si>
  <si>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</si>
  <si>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</si>
  <si>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</si>
  <si>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</si>
  <si>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</si>
  <si>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</si>
  <si>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</si>
  <si>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</si>
  <si>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</si>
  <si>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</si>
  <si>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</si>
  <si>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</si>
  <si>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</si>
  <si>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</si>
  <si>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</si>
  <si>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</si>
  <si>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</si>
  <si>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</si>
  <si>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</si>
  <si>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</si>
  <si>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</si>
  <si>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</si>
  <si>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</si>
  <si>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</si>
  <si>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</si>
  <si>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</si>
  <si>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</si>
  <si>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</si>
  <si>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</si>
  <si>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</si>
  <si>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</si>
  <si>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</si>
  <si>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</si>
  <si>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</si>
  <si>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</si>
  <si>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</si>
  <si>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</si>
  <si>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</si>
  <si>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</si>
  <si>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</si>
  <si>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</si>
  <si>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</si>
  <si>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</si>
  <si>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</si>
  <si>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</si>
  <si>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</si>
  <si>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</si>
  <si>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</si>
  <si>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</si>
  <si>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</si>
  <si>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</si>
  <si>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</si>
  <si>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</si>
  <si>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</si>
  <si>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</si>
  <si>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</si>
  <si>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</si>
  <si>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</si>
  <si>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</si>
  <si>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</si>
  <si>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</si>
  <si>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</si>
  <si>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</si>
  <si>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</si>
  <si>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</si>
  <si>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</si>
  <si>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</si>
  <si>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</si>
  <si>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</si>
  <si>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</si>
  <si>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</si>
  <si>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</si>
  <si>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</si>
  <si>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</si>
  <si>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</si>
  <si>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</si>
  <si>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</si>
  <si>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</si>
  <si>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</si>
  <si>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</si>
  <si>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</si>
  <si>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</si>
  <si>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</si>
  <si>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</si>
  <si>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</si>
  <si>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</si>
  <si>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</si>
  <si>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</si>
  <si>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</si>
  <si>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</si>
  <si>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</si>
  <si>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</si>
  <si>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</si>
  <si>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</si>
  <si>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</si>
  <si>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</si>
  <si>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</si>
  <si>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</si>
  <si>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</si>
  <si>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</si>
  <si>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</si>
  <si>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</si>
  <si>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</si>
  <si>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</si>
  <si>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</si>
  <si>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</si>
  <si>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</si>
  <si>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</si>
  <si>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</si>
  <si>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</si>
  <si>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</si>
  <si>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</si>
  <si>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</si>
  <si>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</si>
  <si>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</si>
  <si>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</si>
  <si>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</si>
  <si>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</si>
  <si>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</si>
  <si>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</si>
  <si>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</si>
  <si>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</si>
  <si>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</si>
  <si>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</si>
  <si>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</si>
  <si>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</si>
  <si>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</si>
  <si>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</si>
  <si>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</si>
  <si>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</si>
  <si>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</si>
  <si>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</si>
  <si>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</si>
  <si>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</si>
  <si>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</si>
  <si>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</si>
  <si>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</si>
  <si>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</si>
  <si>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</si>
  <si>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</si>
  <si>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</si>
  <si>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</si>
  <si>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</si>
  <si>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</si>
  <si>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</si>
  <si>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</si>
  <si>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</si>
  <si>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</si>
  <si>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</si>
  <si>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</si>
  <si>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</si>
  <si>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</si>
  <si>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</si>
  <si>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</si>
  <si>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</si>
  <si>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</si>
  <si>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</si>
  <si>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</si>
  <si>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</si>
  <si>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</si>
  <si>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</si>
  <si>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</si>
  <si>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</si>
  <si>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</si>
  <si>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</si>
  <si>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</si>
  <si>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</si>
  <si>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</si>
  <si>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</si>
  <si>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</si>
  <si>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</si>
  <si>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</si>
  <si>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</si>
  <si>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</si>
  <si>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</si>
  <si>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</si>
  <si>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</si>
  <si>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</si>
  <si>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</si>
  <si>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</si>
  <si>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</si>
  <si>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</si>
  <si>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</si>
  <si>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</si>
  <si>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</si>
  <si>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</si>
  <si>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</si>
  <si>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</si>
  <si>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</si>
  <si>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</si>
  <si>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</si>
  <si>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</si>
  <si>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</si>
  <si>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</si>
  <si>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</si>
  <si>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</si>
  <si>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</si>
  <si>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</si>
  <si>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</si>
  <si>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</si>
  <si>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</si>
  <si>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</si>
  <si>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</si>
  <si>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</si>
  <si>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</si>
  <si>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</si>
  <si>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</si>
  <si>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</si>
  <si>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</si>
  <si>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</si>
  <si>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</si>
  <si>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</si>
  <si>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</si>
  <si>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</si>
  <si>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</si>
  <si>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</si>
  <si>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</si>
  <si>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</si>
  <si>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</si>
  <si>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</si>
  <si>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</si>
  <si>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</si>
  <si>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</si>
  <si>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</si>
  <si>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</si>
  <si>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</si>
  <si>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</si>
  <si>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</si>
  <si>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</si>
  <si>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</si>
  <si>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</si>
  <si>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</si>
  <si>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</si>
  <si>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</si>
  <si>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</si>
  <si>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</si>
  <si>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</si>
  <si>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</si>
  <si>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</si>
  <si>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</si>
  <si>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</si>
  <si>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</si>
  <si>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</si>
  <si>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</si>
  <si>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</si>
  <si>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</si>
  <si>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</si>
  <si>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</si>
  <si>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</si>
  <si>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</si>
  <si>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</si>
  <si>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</si>
  <si>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</si>
  <si>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</si>
  <si>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</si>
  <si>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</si>
  <si>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</si>
  <si>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</si>
  <si>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</si>
  <si>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</si>
  <si>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</si>
  <si>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</si>
  <si>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</si>
  <si>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</si>
  <si>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</si>
  <si>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</si>
  <si>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</si>
  <si>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</si>
  <si>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</si>
  <si>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</si>
  <si>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</si>
  <si>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</si>
  <si>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</si>
  <si>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</si>
  <si>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</si>
  <si>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</si>
  <si>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</si>
  <si>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</si>
  <si>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</si>
  <si>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</si>
  <si>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</si>
  <si>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</si>
  <si>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</si>
  <si>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</si>
  <si>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</si>
  <si>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</si>
  <si>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</si>
  <si>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</si>
  <si>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</si>
  <si>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</si>
  <si>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</si>
  <si>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</si>
  <si>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</si>
  <si>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</si>
  <si>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</si>
  <si>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</si>
  <si>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</si>
  <si>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</si>
  <si>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</si>
  <si>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</si>
  <si>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</si>
  <si>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</si>
  <si>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</si>
  <si>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</si>
  <si>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</si>
  <si>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</si>
  <si>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</si>
  <si>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</si>
  <si>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</si>
  <si>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</si>
  <si>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</si>
  <si>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</si>
  <si>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</si>
  <si>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</si>
  <si>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</si>
  <si>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</si>
  <si>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</si>
  <si>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</si>
  <si>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</si>
  <si>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</si>
  <si>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</si>
  <si>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</si>
  <si>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</si>
  <si>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</si>
  <si>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</si>
  <si>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</si>
  <si>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</si>
  <si>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</si>
  <si>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</si>
  <si>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</si>
  <si>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</si>
  <si>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</si>
  <si>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</si>
  <si>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</si>
  <si>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</si>
  <si>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</si>
  <si>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</si>
  <si>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</si>
  <si>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</si>
  <si>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</si>
  <si>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</si>
  <si>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</si>
  <si>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</si>
  <si>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</si>
  <si>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</si>
  <si>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</si>
  <si>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</si>
  <si>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</si>
  <si>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</si>
  <si>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</si>
  <si>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</si>
  <si>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</si>
  <si>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</si>
  <si>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</si>
  <si>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</si>
  <si>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</si>
  <si>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</si>
  <si>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</si>
  <si>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</si>
  <si>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</si>
  <si>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</si>
  <si>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</si>
  <si>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</si>
  <si>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</si>
  <si>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</si>
  <si>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</si>
  <si>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</si>
  <si>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</si>
  <si>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</si>
  <si>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</si>
  <si>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</si>
  <si>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</si>
  <si>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</si>
  <si>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</si>
  <si>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</si>
  <si>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</si>
  <si>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</si>
  <si>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</si>
  <si>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</si>
  <si>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</si>
  <si>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</si>
  <si>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</si>
  <si>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</si>
  <si>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</si>
  <si>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</si>
  <si>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</si>
  <si>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</si>
  <si>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</si>
  <si>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</si>
  <si>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</si>
  <si>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</si>
  <si>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</si>
  <si>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</si>
  <si>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</si>
  <si>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</si>
  <si>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</si>
  <si>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</si>
  <si>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</si>
  <si>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</si>
  <si>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</si>
  <si>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</si>
  <si>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</si>
  <si>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</si>
  <si>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</si>
  <si>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</si>
  <si>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</si>
  <si>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</si>
  <si>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</si>
  <si>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</si>
  <si>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</si>
  <si>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</si>
  <si>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</si>
  <si>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</si>
  <si>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</si>
  <si>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</si>
  <si>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</si>
  <si>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</si>
  <si>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</si>
  <si>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</si>
  <si>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</si>
  <si>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</si>
  <si>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</si>
  <si>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</si>
  <si>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</si>
  <si>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</si>
  <si>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</si>
  <si>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</si>
  <si>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</si>
  <si>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</si>
  <si>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</si>
  <si>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</si>
  <si>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</si>
  <si>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</si>
  <si>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</si>
  <si>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</si>
  <si>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</si>
  <si>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</si>
  <si>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</si>
  <si>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</si>
  <si>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</si>
  <si>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</si>
  <si>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</si>
  <si>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</si>
  <si>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</si>
  <si>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</si>
  <si>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</si>
  <si>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</si>
  <si>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</si>
  <si>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</si>
  <si>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</si>
  <si>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</si>
  <si>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</si>
  <si>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</si>
  <si>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</si>
  <si>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</si>
  <si>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</si>
  <si>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</si>
  <si>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</si>
  <si>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</si>
  <si>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</si>
  <si>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</si>
  <si>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</si>
  <si>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</si>
  <si>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</si>
  <si>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</si>
  <si>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</si>
  <si>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</si>
  <si>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</si>
  <si>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</si>
  <si>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</si>
  <si>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</si>
  <si>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</si>
  <si>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</si>
  <si>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</si>
  <si>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</si>
  <si>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</si>
  <si>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</si>
  <si>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</si>
  <si>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</si>
  <si>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</si>
  <si>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</si>
  <si>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</si>
  <si>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</si>
  <si>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</si>
  <si>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</si>
  <si>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</si>
  <si>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</si>
  <si>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</si>
  <si>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</si>
  <si>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</si>
  <si>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</si>
  <si>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</si>
  <si>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</si>
  <si>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</si>
  <si>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</si>
  <si>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</si>
  <si>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</si>
  <si>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</si>
  <si>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</si>
  <si>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</si>
  <si>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</si>
  <si>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</si>
  <si>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</si>
  <si>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</si>
  <si>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</si>
  <si>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</si>
  <si>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</si>
  <si>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</si>
  <si>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</si>
  <si>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</si>
  <si>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</si>
  <si>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</si>
  <si>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</si>
  <si>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</si>
  <si>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</si>
  <si>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</si>
  <si>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</si>
  <si>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</si>
  <si>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</si>
  <si>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</si>
  <si>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</si>
  <si>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</si>
  <si>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</si>
  <si>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</si>
  <si>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</si>
  <si>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</si>
  <si>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</si>
  <si>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</si>
  <si>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</si>
  <si>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</si>
  <si>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</si>
  <si>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</si>
  <si>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</si>
  <si>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</si>
  <si>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</si>
  <si>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</si>
  <si>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</si>
  <si>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</si>
  <si>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</si>
  <si>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</si>
  <si>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</si>
  <si>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</si>
  <si>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</si>
  <si>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</si>
  <si>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</si>
  <si>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</si>
  <si>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</si>
  <si>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</si>
  <si>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</si>
  <si>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</si>
  <si>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</si>
  <si>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</si>
  <si>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</si>
  <si>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</si>
  <si>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</si>
  <si>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</si>
  <si>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</si>
  <si>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</si>
  <si>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</si>
  <si>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</si>
  <si>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</si>
  <si>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</si>
  <si>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</si>
  <si>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</si>
  <si>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</si>
  <si>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</si>
  <si>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</si>
  <si>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</si>
  <si>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</si>
  <si>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</si>
  <si>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</si>
  <si>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</si>
  <si>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</si>
  <si>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</si>
  <si>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</si>
  <si>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</si>
  <si>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</si>
  <si>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</si>
  <si>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</si>
  <si>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</si>
  <si>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</si>
  <si>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</si>
  <si>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</si>
  <si>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</si>
  <si>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</si>
  <si>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</si>
  <si>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</si>
  <si>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</si>
  <si>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</si>
  <si>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</si>
  <si>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</si>
  <si>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</si>
  <si>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</si>
  <si>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</si>
  <si>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</si>
  <si>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</si>
  <si>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</si>
  <si>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</si>
  <si>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</si>
  <si>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</si>
  <si>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</si>
  <si>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</si>
  <si>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</si>
  <si>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</si>
  <si>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</si>
  <si>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</si>
  <si>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</si>
  <si>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</si>
  <si>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</si>
  <si>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</si>
  <si>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</si>
  <si>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</si>
  <si>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</si>
  <si>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</si>
  <si>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</si>
  <si>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</si>
  <si>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</si>
  <si>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</si>
  <si>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</si>
  <si>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</si>
  <si>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</si>
  <si>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</si>
  <si>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</si>
  <si>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</si>
  <si>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</si>
  <si>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</si>
  <si>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</si>
  <si>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</si>
  <si>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</si>
  <si>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</si>
  <si>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</si>
  <si>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</si>
  <si>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</si>
  <si>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</si>
  <si>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</si>
  <si>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</si>
  <si>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</si>
  <si>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</si>
  <si>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</si>
  <si>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</si>
  <si>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</si>
  <si>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</si>
  <si>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</si>
  <si>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</si>
  <si>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</si>
  <si>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</si>
  <si>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</si>
  <si>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</si>
  <si>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</si>
  <si>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</si>
  <si>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</si>
  <si>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</si>
  <si>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</si>
  <si>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</si>
  <si>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</si>
  <si>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</si>
  <si>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</si>
  <si>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</si>
  <si>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</si>
  <si>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</si>
  <si>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</si>
  <si>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</si>
  <si>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</si>
  <si>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</si>
  <si>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</si>
  <si>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</si>
  <si>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</si>
  <si>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</si>
  <si>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</si>
  <si>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</si>
  <si>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</si>
  <si>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</si>
  <si>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</si>
  <si>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</si>
  <si>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</si>
  <si>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</si>
  <si>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</si>
  <si>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</si>
  <si>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</si>
  <si>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</si>
  <si>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</si>
  <si>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</si>
  <si>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</si>
  <si>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</si>
  <si>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</si>
  <si>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</si>
  <si>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</si>
  <si>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</si>
  <si>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</si>
  <si>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</si>
  <si>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</si>
  <si>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</si>
  <si>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</si>
  <si>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</si>
  <si>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</si>
  <si>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</si>
  <si>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</si>
  <si>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</si>
  <si>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</si>
  <si>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</si>
  <si>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</si>
  <si>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</si>
  <si>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</si>
  <si>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</si>
  <si>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</si>
  <si>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</si>
  <si>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</si>
  <si>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</si>
  <si>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</si>
  <si>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</si>
  <si>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</si>
  <si>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</si>
  <si>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</si>
  <si>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</si>
  <si>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</si>
  <si>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</si>
  <si>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</si>
  <si>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</si>
  <si>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</si>
  <si>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</si>
  <si>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</si>
  <si>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</si>
  <si>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</si>
  <si>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</si>
  <si>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</si>
  <si>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</si>
  <si>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</si>
  <si>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</si>
  <si>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</si>
  <si>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</si>
  <si>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</si>
  <si>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</si>
  <si>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</si>
  <si>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</si>
  <si>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</si>
  <si>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</si>
  <si>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</si>
  <si>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</si>
  <si>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</si>
  <si>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</si>
  <si>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</si>
  <si>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</si>
  <si>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</si>
  <si>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</si>
  <si>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</si>
  <si>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</si>
  <si>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</si>
  <si>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</si>
  <si>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</si>
  <si>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</si>
  <si>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</si>
  <si>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</si>
  <si>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</si>
  <si>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</si>
  <si>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</si>
  <si>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</si>
  <si>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</si>
  <si>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</si>
  <si>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</si>
  <si>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</si>
  <si>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</si>
  <si>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</si>
  <si>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</si>
  <si>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</si>
  <si>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</si>
  <si>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</si>
  <si>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</si>
  <si>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</si>
  <si>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</si>
  <si>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</si>
  <si>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</si>
  <si>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</si>
  <si>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</si>
  <si>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</si>
  <si>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</si>
  <si>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</si>
  <si>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</si>
  <si>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</si>
  <si>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</si>
  <si>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</si>
  <si>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</si>
  <si>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</si>
  <si>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</si>
  <si>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</si>
  <si>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</si>
  <si>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</si>
  <si>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</si>
  <si>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</si>
  <si>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</si>
  <si>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</si>
  <si>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</si>
  <si>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</si>
  <si>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</si>
  <si>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</si>
  <si>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</si>
  <si>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</si>
  <si>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</si>
  <si>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</si>
  <si>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</si>
  <si>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</si>
  <si>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</si>
  <si>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</si>
  <si>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</si>
  <si>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</si>
  <si>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</si>
  <si>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</si>
  <si>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</si>
  <si>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</si>
  <si>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</si>
  <si>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</si>
  <si>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</si>
  <si>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</si>
  <si>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</si>
  <si>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</si>
  <si>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</si>
  <si>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</si>
  <si>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</si>
  <si>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</si>
  <si>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</si>
  <si>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</si>
  <si>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</si>
  <si>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</si>
  <si>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</si>
  <si>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</si>
  <si>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</si>
  <si>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</si>
  <si>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</si>
  <si>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</si>
  <si>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</si>
  <si>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</si>
  <si>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</si>
  <si>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</si>
  <si>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</si>
  <si>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</si>
  <si>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</si>
  <si>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</si>
  <si>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</si>
  <si>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</si>
  <si>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</si>
  <si>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</si>
  <si>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</si>
  <si>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</si>
  <si>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</si>
  <si>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</si>
  <si>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</si>
  <si>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</si>
  <si>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</si>
  <si>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</si>
  <si>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</si>
  <si>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</si>
  <si>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</si>
  <si>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</si>
  <si>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</si>
  <si>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</si>
  <si>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</si>
  <si>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</si>
  <si>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</si>
  <si>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</si>
  <si>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</si>
  <si>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</si>
  <si>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</si>
  <si>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</si>
  <si>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</si>
  <si>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</si>
  <si>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</si>
  <si>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</si>
  <si>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</si>
  <si>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</si>
  <si>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</si>
  <si>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</si>
  <si>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</si>
  <si>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</si>
  <si>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</si>
  <si>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</si>
  <si>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</si>
  <si>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</si>
  <si>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</si>
  <si>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</si>
  <si>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</si>
  <si>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</si>
  <si>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</si>
  <si>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</si>
  <si>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</si>
  <si>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</si>
  <si>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</si>
  <si>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</si>
  <si>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</si>
  <si>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</si>
  <si>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</si>
  <si>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</si>
  <si>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</si>
  <si>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</si>
  <si>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</si>
  <si>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</si>
  <si>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</si>
  <si>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</si>
  <si>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</si>
  <si>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</si>
  <si>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</si>
  <si>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</si>
  <si>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</si>
  <si>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</si>
  <si>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</si>
  <si>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</si>
  <si>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</si>
  <si>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</si>
  <si>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</si>
  <si>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</si>
  <si>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</si>
  <si>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</si>
  <si>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</si>
  <si>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</si>
  <si>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</si>
  <si>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</si>
  <si>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</si>
  <si>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</si>
  <si>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</si>
  <si>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</si>
  <si>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</si>
  <si>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</si>
  <si>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</si>
  <si>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</si>
  <si>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</si>
  <si>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</si>
  <si>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</si>
  <si>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</si>
  <si>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</si>
  <si>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</si>
  <si>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</si>
  <si>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</si>
  <si>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</si>
  <si>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</si>
  <si>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</si>
  <si>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</si>
  <si>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</si>
  <si>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</si>
  <si>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</si>
  <si>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</si>
  <si>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</si>
  <si>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</si>
  <si>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</si>
  <si>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</si>
  <si>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</si>
  <si>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</si>
  <si>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</si>
  <si>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</si>
  <si>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</si>
  <si>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</si>
  <si>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</si>
  <si>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</si>
  <si>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</si>
  <si>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</si>
  <si>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</si>
  <si>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</si>
  <si>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</si>
  <si>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</si>
  <si>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</si>
  <si>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</si>
  <si>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</si>
  <si>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</si>
  <si>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</si>
  <si>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</si>
  <si>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</si>
  <si>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</si>
  <si>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</si>
  <si>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</si>
  <si>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</si>
  <si>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</si>
  <si>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</si>
  <si>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</si>
  <si>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</si>
  <si>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</si>
  <si>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</si>
  <si>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</si>
  <si>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</si>
  <si>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</si>
  <si>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</si>
  <si>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</si>
  <si>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</si>
  <si>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</si>
  <si>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</si>
  <si>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</si>
  <si>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</si>
  <si>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</si>
  <si>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</si>
  <si>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</si>
  <si>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</si>
  <si>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</si>
  <si>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</si>
  <si>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</si>
  <si>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</si>
  <si>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</si>
  <si>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</si>
  <si>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</si>
  <si>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</si>
  <si>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</si>
  <si>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</si>
  <si>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</si>
  <si>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</si>
  <si>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</si>
  <si>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</si>
  <si>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</si>
  <si>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</si>
  <si>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</si>
  <si>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</si>
  <si>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</si>
  <si>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</si>
  <si>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</si>
  <si>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</si>
  <si>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</si>
  <si>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</si>
  <si>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</si>
  <si>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</si>
  <si>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</si>
  <si>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</si>
  <si>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</si>
  <si>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</si>
  <si>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</si>
  <si>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</si>
  <si>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</si>
  <si>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</si>
  <si>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</si>
  <si>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</si>
  <si>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</si>
  <si>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</si>
  <si>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</si>
  <si>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</si>
  <si>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</si>
  <si>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</si>
  <si>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</si>
  <si>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</si>
  <si>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</si>
  <si>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</si>
  <si>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</si>
  <si>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</si>
  <si>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</si>
  <si>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</si>
  <si>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</si>
  <si>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</si>
  <si>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</si>
  <si>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</si>
  <si>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</si>
  <si>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</si>
  <si>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</si>
  <si>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</si>
  <si>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</si>
  <si>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</si>
  <si>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</si>
  <si>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</si>
  <si>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</si>
  <si>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</si>
  <si>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</si>
  <si>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</si>
  <si>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</si>
  <si>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</si>
  <si>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</si>
  <si>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</si>
  <si>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</si>
  <si>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</si>
  <si>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</si>
  <si>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</si>
  <si>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</si>
  <si>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</si>
  <si>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</si>
  <si>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</si>
  <si>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</si>
  <si>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</si>
  <si>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</si>
  <si>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</si>
  <si>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</si>
  <si>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</si>
  <si>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</si>
  <si>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</si>
  <si>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</si>
  <si>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</si>
  <si>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</si>
  <si>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</si>
  <si>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</si>
  <si>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</si>
  <si>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</si>
  <si>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</si>
  <si>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</si>
  <si>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</si>
  <si>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</si>
  <si>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</si>
  <si>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</si>
  <si>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</si>
  <si>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</si>
  <si>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</si>
  <si>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</si>
  <si>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</si>
  <si>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</si>
  <si>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</si>
  <si>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</si>
  <si>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</si>
  <si>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</si>
  <si>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</si>
  <si>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</si>
  <si>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</si>
  <si>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</si>
  <si>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</si>
  <si>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</si>
  <si>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</si>
  <si>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</si>
  <si>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</si>
  <si>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</si>
  <si>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</si>
  <si>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</si>
  <si>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</si>
  <si>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</si>
  <si>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</si>
  <si>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</si>
  <si>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</si>
  <si>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</si>
  <si>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</si>
  <si>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</si>
  <si>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</si>
  <si>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</si>
  <si>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</si>
  <si>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</si>
  <si>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</si>
  <si>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</si>
  <si>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</si>
  <si>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</si>
  <si>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</si>
  <si>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</si>
  <si>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</si>
  <si>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</si>
  <si>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</si>
  <si>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</si>
  <si>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</si>
  <si>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</si>
  <si>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</si>
  <si>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</si>
  <si>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</si>
  <si>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</si>
  <si>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</si>
  <si>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</si>
  <si>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</si>
  <si>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</si>
  <si>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</si>
  <si>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</si>
  <si>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</si>
  <si>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</si>
  <si>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</si>
  <si>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</si>
  <si>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</si>
  <si>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</si>
  <si>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</si>
  <si>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</si>
  <si>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</si>
  <si>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</si>
  <si>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</si>
  <si>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</si>
  <si>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</si>
  <si>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</si>
  <si>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</si>
  <si>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</si>
  <si>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</si>
  <si>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</si>
  <si>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</si>
  <si>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</si>
  <si>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</si>
  <si>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</si>
  <si>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</si>
  <si>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</si>
  <si>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</si>
  <si>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</si>
  <si>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</si>
  <si>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</si>
  <si>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</si>
  <si>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</si>
  <si>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</si>
  <si>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</si>
  <si>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</si>
  <si>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</si>
  <si>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</si>
  <si>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</si>
  <si>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</si>
  <si>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</si>
  <si>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</si>
  <si>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</si>
  <si>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</si>
  <si>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</si>
  <si>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</si>
  <si>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</si>
  <si>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</si>
  <si>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</si>
  <si>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</si>
  <si>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</si>
  <si>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</si>
  <si>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</si>
  <si>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</si>
  <si>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</si>
  <si>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</si>
  <si>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</si>
  <si>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</si>
  <si>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</si>
  <si>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</si>
  <si>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</si>
  <si>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</si>
  <si>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</si>
  <si>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</si>
  <si>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</si>
  <si>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</si>
  <si>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</si>
  <si>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</si>
  <si>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</si>
  <si>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</si>
  <si>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</si>
  <si>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</si>
  <si>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</si>
  <si>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</si>
  <si>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</si>
  <si>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</si>
  <si>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</si>
  <si>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</si>
  <si>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</si>
  <si>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</si>
  <si>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</si>
  <si>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</si>
  <si>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</si>
  <si>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</si>
  <si>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</si>
  <si>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</si>
  <si>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</si>
  <si>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</si>
  <si>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</si>
  <si>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</si>
  <si>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</si>
  <si>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</si>
  <si>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</si>
  <si>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</si>
  <si>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</si>
  <si>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</si>
  <si>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</si>
  <si>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</si>
  <si>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</si>
  <si>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</si>
  <si>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</si>
  <si>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</si>
  <si>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</si>
  <si>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</si>
  <si>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</si>
  <si>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</si>
  <si>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</si>
  <si>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</si>
  <si>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</si>
  <si>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</si>
  <si>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</si>
  <si>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</si>
  <si>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</si>
  <si>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</si>
  <si>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</si>
  <si>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</si>
  <si>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</si>
  <si>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</si>
  <si>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</si>
  <si>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</si>
  <si>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</si>
  <si>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</si>
  <si>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</si>
  <si>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</si>
  <si>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</si>
  <si>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</si>
  <si>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</si>
  <si>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</si>
  <si>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</si>
  <si>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</si>
  <si>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</si>
  <si>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</si>
  <si>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</si>
  <si>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</si>
  <si>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</si>
  <si>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</si>
  <si>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</si>
  <si>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</si>
  <si>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</si>
  <si>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</si>
  <si>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</si>
  <si>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</si>
  <si>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</si>
  <si>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</si>
  <si>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</si>
  <si>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</si>
  <si>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</si>
  <si>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</si>
  <si>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</si>
  <si>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</si>
  <si>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</si>
  <si>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</si>
  <si>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</si>
  <si>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</si>
  <si>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</si>
  <si>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</si>
  <si>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</si>
  <si>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</si>
  <si>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</si>
  <si>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</si>
  <si>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</si>
  <si>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</si>
  <si>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</si>
  <si>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</si>
  <si>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</si>
  <si>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</si>
  <si>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</si>
  <si>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</si>
  <si>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</si>
  <si>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</si>
  <si>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</si>
  <si>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</si>
  <si>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</si>
  <si>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</si>
  <si>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</si>
  <si>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</si>
  <si>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</si>
  <si>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</si>
  <si>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</si>
  <si>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</si>
  <si>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</si>
  <si>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</si>
  <si>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</si>
  <si>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</si>
  <si>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</si>
  <si>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</si>
  <si>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</si>
  <si>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</si>
  <si>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</si>
  <si>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</si>
  <si>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</si>
  <si>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</si>
  <si>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</si>
  <si>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</si>
  <si>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</si>
  <si>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</si>
  <si>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</si>
  <si>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</si>
  <si>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</si>
  <si>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</si>
  <si>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</si>
  <si>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</si>
  <si>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</si>
  <si>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</si>
  <si>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</si>
  <si>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</si>
  <si>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</si>
  <si>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</si>
  <si>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</si>
  <si>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</si>
  <si>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</si>
  <si>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</si>
  <si>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</si>
  <si>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</si>
  <si>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</si>
  <si>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</si>
  <si>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</si>
  <si>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</si>
  <si>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</si>
  <si>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</si>
  <si>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</si>
  <si>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</si>
  <si>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</si>
  <si>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</si>
  <si>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</si>
  <si>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</si>
  <si>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</si>
  <si>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</si>
  <si>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</si>
  <si>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</si>
  <si>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</si>
  <si>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</si>
  <si>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</si>
  <si>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</si>
  <si>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</si>
  <si>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</si>
  <si>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</si>
  <si>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</si>
  <si>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</si>
  <si>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</si>
  <si>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</si>
  <si>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</si>
  <si>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</si>
  <si>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</si>
  <si>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</si>
  <si>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</si>
  <si>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</si>
  <si>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</si>
  <si>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</si>
  <si>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</si>
  <si>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</si>
  <si>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</si>
  <si>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</si>
  <si>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</si>
  <si>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</si>
  <si>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</si>
  <si>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</si>
  <si>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</si>
  <si>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</si>
  <si>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</si>
  <si>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</si>
  <si>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</si>
  <si>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</si>
  <si>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</si>
  <si>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</si>
  <si>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</si>
  <si>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</si>
  <si>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</si>
  <si>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</si>
  <si>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</si>
  <si>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</si>
  <si>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</si>
  <si>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</si>
  <si>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</si>
  <si>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</si>
  <si>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</si>
  <si>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</si>
  <si>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</si>
  <si>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</si>
  <si>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</si>
  <si>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</si>
  <si>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</si>
  <si>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</si>
  <si>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</si>
  <si>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</si>
  <si>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</si>
  <si>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</si>
  <si>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</si>
  <si>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</si>
  <si>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</si>
  <si>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</si>
  <si>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</si>
  <si>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</si>
  <si>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</si>
  <si>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</si>
  <si>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</si>
  <si>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</si>
  <si>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</si>
  <si>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</si>
  <si>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</si>
  <si>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</si>
  <si>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</si>
  <si>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</si>
  <si>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</si>
  <si>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</si>
  <si>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</si>
  <si>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</si>
  <si>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</si>
  <si>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</si>
  <si>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</si>
  <si>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</si>
  <si>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</si>
  <si>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</si>
  <si>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</si>
  <si>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</si>
  <si>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</si>
  <si>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</si>
  <si>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</si>
  <si>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</si>
  <si>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</si>
  <si>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</si>
  <si>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</si>
  <si>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</si>
  <si>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</si>
  <si>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</si>
  <si>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</si>
  <si>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</si>
  <si>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</si>
  <si>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</si>
  <si>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</si>
  <si>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</si>
  <si>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</si>
  <si>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</si>
  <si>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</si>
  <si>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</si>
  <si>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</si>
  <si>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</si>
  <si>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</si>
  <si>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</si>
  <si>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</si>
  <si>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</si>
  <si>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</si>
  <si>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</si>
  <si>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</si>
  <si>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</si>
  <si>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</si>
  <si>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</si>
  <si>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</si>
  <si>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</si>
  <si>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</si>
  <si>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</si>
  <si>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</si>
  <si>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</si>
  <si>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</si>
  <si>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</si>
  <si>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</si>
  <si>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</si>
  <si>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</si>
  <si>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</si>
  <si>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</si>
  <si>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</si>
  <si>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</si>
  <si>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</si>
  <si>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</si>
  <si>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</si>
  <si>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</si>
  <si>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</si>
  <si>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</si>
  <si>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</si>
  <si>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</si>
  <si>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</si>
  <si>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</si>
  <si>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</si>
  <si>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</si>
  <si>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</si>
  <si>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</si>
  <si>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</si>
  <si>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</si>
  <si>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</si>
  <si>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</si>
  <si>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</si>
  <si>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</si>
  <si>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</si>
  <si>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</si>
  <si>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</si>
  <si>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</si>
  <si>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</si>
  <si>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</si>
  <si>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</si>
  <si>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</si>
  <si>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</si>
  <si>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</si>
  <si>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</si>
  <si>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</si>
  <si>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</si>
  <si>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</si>
  <si>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</si>
  <si>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</si>
  <si>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</si>
  <si>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</si>
  <si>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</si>
  <si>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</si>
  <si>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</si>
  <si>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</si>
  <si>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</si>
  <si>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</si>
  <si>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</si>
  <si>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</si>
  <si>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</si>
  <si>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</si>
  <si>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</si>
  <si>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</si>
  <si>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</si>
  <si>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</si>
  <si>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</si>
  <si>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</si>
  <si>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</si>
  <si>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</si>
  <si>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</si>
  <si>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</si>
  <si>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</si>
  <si>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</si>
  <si>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</si>
  <si>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</si>
  <si>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</si>
  <si>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</si>
  <si>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</si>
  <si>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</si>
  <si>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</si>
  <si>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</si>
  <si>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</si>
  <si>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</si>
  <si>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</si>
  <si>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</si>
  <si>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</si>
  <si>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</si>
  <si>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</si>
  <si>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</si>
  <si>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</si>
  <si>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</si>
  <si>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</si>
  <si>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</si>
  <si>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</si>
  <si>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</si>
  <si>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</si>
  <si>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</si>
  <si>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</si>
  <si>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</si>
  <si>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</si>
  <si>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</si>
  <si>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</si>
  <si>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</si>
  <si>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</si>
  <si>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</si>
  <si>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</si>
  <si>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</si>
  <si>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</si>
  <si>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</si>
  <si>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</si>
  <si>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</si>
  <si>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</si>
  <si>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</si>
  <si>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</si>
  <si>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</si>
  <si>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</si>
  <si>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</si>
  <si>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</si>
  <si>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</si>
  <si>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</si>
  <si>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</si>
  <si>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</si>
  <si>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</si>
  <si>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</si>
  <si>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</si>
  <si>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</si>
  <si>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</si>
  <si>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</si>
  <si>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</si>
  <si>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</si>
  <si>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</si>
  <si>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</si>
  <si>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</si>
  <si>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</si>
  <si>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</si>
  <si>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</si>
  <si>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</si>
  <si>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</si>
  <si>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</si>
  <si>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</si>
  <si>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</si>
  <si>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</si>
  <si>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</si>
  <si>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</si>
  <si>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</si>
  <si>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</si>
  <si>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</si>
  <si>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</si>
  <si>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</si>
  <si>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</si>
  <si>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</si>
  <si>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</si>
  <si>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</si>
  <si>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</si>
  <si>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</si>
  <si>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</si>
  <si>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</si>
  <si>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</si>
  <si>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</si>
  <si>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</si>
  <si>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</si>
  <si>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</si>
  <si>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</si>
  <si>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</si>
  <si>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</si>
  <si>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</si>
  <si>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</si>
  <si>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</si>
  <si>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</si>
  <si>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</si>
  <si>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</si>
  <si>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</si>
  <si>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</si>
  <si>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</si>
  <si>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</si>
  <si>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</si>
  <si>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</si>
  <si>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</si>
  <si>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</si>
  <si>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</si>
  <si>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</si>
  <si>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</si>
  <si>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</si>
  <si>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</si>
  <si>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</si>
  <si>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</si>
  <si>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</si>
  <si>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</si>
  <si>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</si>
  <si>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</si>
  <si>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</si>
  <si>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</si>
  <si>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</si>
  <si>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</si>
  <si>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</si>
  <si>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</si>
  <si>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</si>
  <si>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</si>
  <si>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</si>
  <si>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</si>
  <si>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</si>
  <si>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</si>
  <si>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</si>
  <si>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</si>
  <si>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</si>
  <si>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</si>
  <si>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</si>
  <si>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</si>
  <si>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</si>
  <si>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</si>
  <si>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</si>
  <si>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</si>
  <si>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</si>
  <si>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</si>
  <si>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</si>
  <si>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</si>
  <si>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</si>
  <si>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</si>
  <si>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</si>
  <si>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</si>
  <si>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</si>
  <si>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</si>
  <si>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</si>
  <si>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</si>
  <si>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</si>
  <si>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</si>
  <si>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</si>
  <si>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</si>
  <si>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</si>
  <si>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</si>
  <si>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</si>
  <si>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</si>
  <si>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</si>
  <si>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</si>
  <si>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</si>
  <si>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</si>
  <si>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</si>
  <si>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</si>
  <si>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</si>
  <si>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</si>
  <si>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</si>
  <si>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</si>
  <si>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</si>
  <si>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</si>
  <si>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</si>
  <si>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</si>
  <si>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</si>
  <si>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</si>
  <si>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</si>
  <si>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</si>
  <si>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</si>
  <si>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</si>
  <si>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</si>
  <si>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</si>
  <si>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</si>
  <si>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</si>
  <si>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</si>
  <si>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</si>
  <si>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</si>
  <si>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</si>
  <si>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</si>
  <si>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</si>
  <si>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</si>
  <si>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</si>
  <si>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</si>
  <si>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</si>
  <si>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</si>
  <si>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</si>
  <si>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</si>
  <si>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</si>
  <si>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</si>
  <si>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</si>
  <si>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</si>
  <si>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</si>
  <si>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</si>
  <si>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</si>
  <si>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</si>
  <si>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</si>
  <si>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</si>
  <si>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</si>
  <si>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</si>
  <si>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</si>
  <si>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</si>
  <si>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</si>
  <si>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</si>
  <si>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</si>
  <si>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</si>
  <si>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</si>
  <si>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</si>
  <si>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</si>
  <si>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</si>
  <si>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</si>
  <si>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</si>
  <si>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</si>
  <si>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</si>
  <si>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</si>
  <si>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</si>
  <si>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</si>
  <si>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</si>
  <si>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</si>
  <si>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</si>
  <si>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</si>
  <si>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</si>
  <si>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</si>
  <si>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</si>
  <si>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</si>
  <si>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</si>
  <si>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</si>
  <si>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</si>
  <si>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</si>
  <si>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</si>
  <si>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</si>
  <si>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</si>
  <si>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</si>
  <si>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</si>
  <si>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</si>
  <si>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</si>
  <si>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</si>
  <si>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</si>
  <si>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</si>
  <si>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</si>
  <si>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</si>
  <si>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</si>
  <si>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</si>
  <si>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</si>
  <si>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</si>
  <si>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</si>
  <si>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</si>
  <si>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</si>
  <si>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</si>
  <si>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</si>
  <si>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</si>
  <si>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</si>
  <si>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</si>
  <si>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</si>
  <si>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</si>
  <si>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</si>
  <si>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</si>
  <si>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</si>
  <si>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</si>
  <si>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</si>
  <si>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</si>
  <si>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</si>
  <si>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</si>
  <si>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</si>
  <si>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</si>
  <si>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</si>
  <si>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</si>
  <si>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</si>
  <si>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</si>
  <si>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</si>
  <si>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</si>
  <si>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</si>
  <si>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</si>
  <si>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</si>
  <si>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</si>
  <si>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</si>
  <si>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</si>
  <si>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</si>
  <si>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</si>
  <si>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</si>
  <si>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</si>
  <si>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</si>
  <si>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</si>
  <si>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</si>
  <si>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</si>
  <si>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</si>
  <si>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</si>
  <si>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</si>
  <si>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</si>
  <si>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</si>
  <si>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</si>
  <si>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</si>
  <si>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</si>
  <si>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</si>
  <si>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</si>
  <si>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</si>
  <si>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</si>
  <si>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</si>
  <si>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</si>
  <si>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</si>
  <si>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</si>
  <si>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</si>
  <si>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</si>
  <si>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</si>
  <si>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</si>
  <si>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</si>
  <si>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</si>
  <si>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</si>
  <si>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</si>
  <si>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</si>
  <si>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</si>
  <si>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</si>
  <si>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</si>
  <si>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</si>
  <si>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</si>
  <si>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</si>
  <si>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</si>
  <si>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</si>
  <si>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</si>
  <si>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</si>
  <si>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</si>
  <si>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</si>
  <si>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</si>
  <si>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</si>
  <si>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</si>
  <si>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</si>
  <si>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</si>
  <si>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</si>
  <si>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</si>
  <si>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</si>
  <si>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</si>
  <si>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</si>
  <si>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</si>
  <si>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</si>
  <si>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</si>
  <si>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</si>
  <si>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</si>
  <si>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</si>
  <si>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</si>
  <si>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</si>
  <si>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</si>
  <si>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</si>
  <si>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</si>
  <si>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</si>
  <si>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</si>
  <si>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</si>
  <si>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</si>
  <si>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</si>
  <si>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</si>
  <si>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</si>
  <si>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</si>
  <si>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</si>
  <si>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</si>
  <si>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</si>
  <si>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</si>
  <si>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</si>
  <si>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</si>
  <si>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</si>
  <si>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</si>
  <si>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</si>
  <si>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</si>
  <si>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</si>
  <si>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</si>
  <si>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</si>
  <si>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</si>
  <si>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</si>
  <si>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</si>
  <si>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</si>
  <si>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</si>
  <si>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</si>
  <si>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</si>
  <si>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</si>
  <si>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</si>
  <si>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</si>
  <si>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</si>
  <si>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</si>
  <si>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</si>
  <si>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</si>
  <si>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</si>
  <si>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</si>
  <si>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</si>
  <si>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</si>
  <si>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</si>
  <si>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</si>
  <si>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</si>
  <si>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</si>
  <si>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</si>
  <si>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</si>
  <si>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</si>
  <si>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</si>
  <si>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</si>
  <si>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</si>
  <si>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</si>
  <si>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</si>
  <si>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</si>
  <si>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</si>
  <si>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</si>
  <si>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</si>
  <si>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</si>
  <si>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</si>
  <si>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</si>
  <si>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</si>
  <si>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</si>
  <si>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</si>
  <si>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</si>
  <si>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</si>
  <si>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</si>
  <si>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</si>
  <si>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</si>
  <si>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</si>
  <si>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</si>
  <si>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</si>
  <si>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</si>
  <si>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</si>
  <si>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</si>
  <si>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</si>
  <si>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</si>
  <si>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</si>
  <si>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</si>
  <si>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</si>
  <si>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</si>
  <si>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</si>
  <si>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</si>
  <si>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</si>
  <si>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</si>
  <si>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</si>
  <si>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</si>
  <si>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</si>
  <si>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</si>
  <si>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</si>
  <si>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</si>
  <si>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</si>
  <si>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</si>
  <si>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</si>
  <si>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</si>
  <si>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</si>
  <si>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</si>
  <si>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</si>
  <si>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</si>
  <si>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</si>
  <si>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</si>
  <si>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</si>
  <si>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</si>
  <si>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</si>
  <si>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</si>
  <si>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</si>
  <si>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</si>
  <si>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</si>
  <si>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</si>
  <si>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</si>
  <si>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</si>
  <si>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</si>
  <si>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</si>
  <si>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</si>
  <si>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</si>
  <si>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</si>
  <si>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</si>
  <si>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</si>
  <si>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</si>
  <si>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</si>
  <si>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</si>
  <si>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</si>
  <si>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</si>
  <si>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</si>
  <si>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</si>
  <si>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</si>
  <si>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</si>
  <si>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</si>
  <si>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</si>
  <si>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</si>
  <si>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</si>
  <si>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</si>
  <si>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</si>
  <si>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</si>
  <si>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</si>
  <si>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</si>
  <si>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</si>
  <si>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</si>
  <si>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</si>
  <si>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</si>
  <si>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</si>
  <si>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</si>
  <si>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</si>
  <si>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</si>
  <si>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</si>
  <si>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</si>
  <si>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</si>
  <si>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</si>
  <si>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</si>
  <si>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</si>
  <si>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</si>
  <si>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</si>
  <si>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</si>
  <si>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</si>
  <si>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</si>
  <si>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</si>
  <si>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</si>
  <si>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</si>
  <si>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</si>
  <si>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</si>
  <si>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</si>
  <si>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</si>
  <si>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</si>
  <si>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</si>
  <si>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</si>
  <si>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</si>
  <si>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</si>
  <si>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</si>
  <si>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</si>
  <si>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</si>
  <si>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</si>
  <si>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</si>
  <si>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</si>
  <si>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</si>
  <si>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</si>
  <si>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</si>
  <si>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</si>
  <si>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</si>
  <si>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</si>
  <si>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</si>
  <si>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</si>
  <si>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</si>
  <si>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</si>
  <si>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</si>
  <si>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</si>
  <si>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</si>
  <si>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</si>
  <si>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</si>
  <si>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</si>
  <si>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</si>
  <si>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</si>
  <si>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</si>
  <si>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</si>
  <si>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</si>
  <si>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</si>
  <si>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</si>
  <si>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</si>
  <si>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</si>
  <si>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</si>
  <si>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</si>
  <si>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</si>
  <si>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</si>
  <si>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</si>
  <si>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</si>
  <si>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</si>
  <si>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</si>
  <si>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</si>
  <si>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</si>
  <si>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</si>
  <si>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</si>
  <si>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</si>
  <si>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</si>
  <si>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</si>
  <si>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</si>
  <si>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</si>
  <si>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</si>
  <si>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</si>
  <si>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</si>
  <si>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</si>
  <si>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</si>
  <si>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</si>
  <si>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</si>
  <si>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</si>
  <si>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</si>
  <si>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</si>
  <si>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</si>
  <si>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</si>
  <si>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</si>
  <si>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</si>
  <si>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</si>
  <si>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</si>
  <si>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</si>
  <si>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</si>
  <si>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</si>
  <si>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</si>
  <si>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</si>
  <si>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</si>
  <si>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</si>
  <si>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</si>
  <si>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</si>
  <si>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</si>
  <si>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</si>
  <si>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</si>
  <si>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</si>
  <si>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</si>
  <si>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</si>
  <si>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</si>
  <si>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</si>
  <si>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</si>
  <si>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</si>
  <si>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</si>
  <si>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</si>
  <si>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</si>
  <si>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</si>
  <si>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</si>
  <si>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</si>
  <si>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</si>
  <si>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</si>
  <si>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</si>
  <si>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</si>
  <si>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</si>
  <si>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</si>
  <si>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</si>
  <si>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</si>
  <si>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</si>
  <si>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</si>
  <si>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</si>
  <si>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</si>
  <si>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</si>
  <si>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</si>
  <si>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</si>
  <si>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</si>
  <si>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</si>
  <si>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</si>
  <si>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</si>
  <si>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</si>
  <si>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</si>
  <si>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</si>
  <si>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</si>
  <si>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</si>
  <si>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</si>
  <si>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</si>
  <si>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</si>
  <si>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</si>
  <si>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</si>
  <si>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</si>
  <si>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</si>
  <si>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</si>
  <si>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</si>
  <si>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</si>
  <si>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</si>
  <si>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</si>
  <si>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</si>
  <si>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</si>
  <si>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</si>
  <si>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</si>
  <si>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</si>
  <si>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</si>
  <si>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</si>
  <si>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</si>
  <si>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</si>
  <si>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</si>
  <si>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</si>
  <si>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</si>
  <si>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</si>
  <si>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</si>
  <si>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</si>
  <si>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</si>
  <si>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</si>
  <si>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</si>
  <si>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</si>
  <si>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</si>
  <si>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</si>
  <si>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</si>
  <si>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</si>
  <si>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</si>
  <si>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</si>
  <si>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</si>
  <si>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</si>
  <si>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</si>
  <si>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</si>
  <si>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</si>
  <si>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</si>
  <si>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</si>
  <si>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</si>
  <si>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</si>
  <si>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</si>
  <si>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</si>
  <si>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</si>
  <si>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</si>
  <si>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</si>
  <si>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</si>
  <si>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</si>
  <si>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</si>
  <si>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</si>
  <si>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</si>
  <si>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</si>
  <si>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</si>
  <si>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</si>
  <si>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</si>
  <si>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</si>
  <si>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</si>
  <si>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</si>
  <si>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</si>
  <si>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</si>
  <si>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</si>
  <si>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</si>
  <si>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</si>
  <si>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</si>
  <si>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</si>
  <si>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</si>
  <si>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</si>
  <si>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</si>
  <si>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</si>
  <si>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</si>
  <si>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</si>
  <si>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</si>
  <si>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</si>
  <si>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</si>
  <si>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</si>
  <si>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</si>
  <si>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</si>
  <si>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</si>
  <si>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</si>
  <si>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</si>
  <si>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</si>
  <si>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</si>
  <si>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</si>
  <si>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</si>
  <si>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</si>
  <si>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</si>
  <si>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</si>
  <si>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</si>
  <si>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</si>
  <si>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</si>
  <si>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</si>
  <si>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</si>
  <si>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</si>
  <si>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</si>
  <si>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</si>
  <si>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</si>
  <si>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</si>
  <si>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</si>
  <si>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</si>
  <si>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</si>
  <si>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</si>
  <si>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</si>
  <si>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</si>
  <si>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</si>
  <si>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</si>
  <si>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</si>
  <si>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</si>
  <si>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</si>
  <si>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</si>
  <si>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</si>
  <si>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</si>
  <si>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</si>
  <si>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</si>
  <si>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</si>
  <si>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</si>
  <si>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</si>
  <si>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</si>
  <si>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</si>
  <si>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</si>
  <si>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</si>
  <si>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</si>
  <si>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</si>
  <si>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</si>
  <si>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</si>
  <si>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</si>
  <si>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</si>
  <si>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</si>
  <si>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</si>
  <si>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</si>
  <si>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</si>
  <si>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</si>
  <si>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</si>
  <si>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</si>
  <si>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</si>
  <si>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</si>
  <si>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</si>
  <si>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</si>
  <si>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</si>
  <si>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</si>
  <si>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</si>
  <si>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</si>
  <si>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</si>
  <si>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</si>
  <si>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</si>
  <si>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</si>
  <si>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</si>
  <si>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</si>
  <si>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</si>
  <si>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</si>
  <si>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</si>
  <si>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</si>
  <si>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</si>
  <si>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</si>
  <si>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</si>
  <si>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</si>
  <si>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</si>
  <si>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</si>
  <si>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</si>
  <si>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</si>
  <si>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</si>
  <si>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</si>
  <si>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</si>
  <si>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</si>
  <si>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</si>
  <si>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</si>
  <si>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</si>
  <si>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</si>
  <si>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</si>
  <si>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</si>
  <si>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</si>
  <si>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</si>
  <si>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</si>
  <si>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</si>
  <si>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</si>
  <si>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</si>
  <si>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</si>
  <si>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</si>
  <si>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</si>
  <si>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</si>
  <si>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</si>
  <si>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</si>
  <si>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</si>
  <si>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</si>
  <si>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</si>
  <si>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</si>
  <si>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</si>
  <si>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</si>
  <si>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</si>
  <si>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</si>
  <si>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</si>
  <si>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</si>
  <si>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</si>
  <si>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</si>
  <si>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</si>
  <si>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</si>
  <si>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</si>
  <si>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</si>
  <si>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</si>
  <si>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</si>
  <si>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</si>
  <si>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</si>
  <si>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</si>
  <si>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</si>
  <si>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</si>
  <si>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</si>
  <si>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</si>
  <si>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</si>
  <si>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</si>
  <si>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</si>
  <si>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</si>
  <si>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</si>
  <si>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</si>
  <si>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</si>
  <si>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</si>
  <si>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</si>
  <si>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</si>
  <si>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</si>
  <si>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</si>
  <si>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</si>
  <si>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</si>
  <si>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</si>
  <si>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</si>
  <si>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</si>
  <si>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</si>
  <si>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</si>
  <si>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</si>
  <si>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</si>
  <si>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</si>
  <si>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</si>
  <si>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</si>
  <si>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</si>
  <si>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</si>
  <si>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</si>
  <si>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</si>
  <si>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</si>
  <si>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</si>
  <si>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</si>
  <si>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</si>
  <si>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</si>
  <si>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</si>
  <si>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</si>
  <si>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</si>
  <si>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</si>
  <si>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</si>
  <si>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</si>
  <si>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</si>
  <si>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</si>
  <si>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</si>
  <si>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</si>
  <si>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</si>
  <si>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</si>
  <si>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</si>
  <si>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</si>
  <si>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</si>
  <si>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</si>
  <si>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</si>
  <si>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</si>
  <si>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</si>
  <si>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</si>
  <si>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</si>
  <si>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</si>
  <si>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</si>
  <si>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</si>
  <si>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</si>
  <si>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</si>
  <si>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</si>
  <si>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</si>
  <si>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</si>
  <si>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</si>
  <si>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</si>
  <si>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</si>
  <si>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</si>
  <si>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</si>
  <si>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</si>
  <si>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</si>
  <si>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</si>
  <si>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</si>
  <si>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</si>
  <si>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</si>
  <si>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</si>
  <si>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</si>
  <si>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</si>
  <si>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</si>
  <si>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</si>
  <si>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</si>
  <si>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</si>
  <si>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</si>
  <si>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</si>
  <si>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</si>
  <si>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</si>
  <si>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</si>
  <si>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</si>
  <si>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</si>
  <si>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</si>
  <si>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</si>
  <si>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</si>
  <si>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</si>
  <si>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</si>
  <si>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</si>
  <si>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</si>
  <si>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</si>
  <si>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</si>
  <si>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</si>
  <si>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</si>
  <si>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</si>
  <si>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</si>
  <si>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</si>
  <si>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</si>
  <si>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</si>
  <si>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</si>
  <si>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</si>
  <si>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</si>
  <si>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</si>
  <si>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</si>
  <si>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</si>
  <si>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</si>
  <si>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</si>
  <si>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</si>
  <si>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</si>
  <si>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</si>
  <si>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</si>
  <si>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</si>
  <si>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</si>
  <si>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</si>
  <si>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</si>
  <si>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</si>
  <si>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</si>
  <si>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</si>
  <si>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</si>
  <si>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</si>
  <si>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</si>
  <si>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</si>
  <si>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</si>
  <si>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</si>
  <si>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</si>
  <si>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</si>
  <si>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</si>
  <si>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</si>
  <si>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</si>
  <si>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</si>
  <si>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</si>
  <si>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</si>
  <si>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</si>
  <si>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</si>
  <si>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</si>
  <si>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</si>
  <si>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</si>
  <si>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</si>
  <si>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</si>
  <si>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</si>
  <si>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</si>
  <si>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</si>
  <si>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</si>
  <si>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</si>
  <si>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</si>
  <si>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</si>
  <si>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</si>
  <si>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</si>
  <si>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</si>
  <si>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</si>
  <si>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</si>
  <si>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</si>
  <si>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</si>
  <si>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</si>
  <si>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</si>
  <si>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</si>
  <si>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</si>
  <si>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</si>
  <si>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</si>
  <si>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</si>
  <si>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</si>
  <si>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</si>
  <si>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</si>
  <si>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</si>
  <si>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</si>
  <si>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</si>
  <si>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</si>
  <si>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</si>
  <si>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</si>
  <si>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</si>
  <si>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</si>
  <si>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</si>
  <si>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</si>
  <si>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</si>
  <si>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</si>
  <si>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</si>
  <si>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</si>
  <si>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</si>
  <si>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</si>
  <si>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</si>
  <si>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</si>
  <si>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</si>
  <si>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</si>
  <si>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</si>
  <si>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</si>
  <si>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</si>
  <si>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</si>
  <si>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</si>
  <si>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</si>
  <si>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</si>
  <si>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</si>
  <si>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</si>
  <si>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</si>
  <si>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</si>
  <si>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</si>
  <si>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</si>
  <si>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</si>
  <si>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</si>
  <si>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</si>
  <si>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</si>
  <si>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</si>
  <si>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</si>
  <si>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</si>
  <si>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</si>
  <si>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</si>
  <si>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</si>
  <si>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</si>
  <si>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</si>
  <si>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</si>
  <si>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</si>
  <si>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</si>
  <si>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</si>
  <si>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</si>
  <si>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</si>
  <si>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</si>
  <si>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</si>
  <si>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</si>
  <si>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</si>
  <si>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</si>
  <si>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</si>
  <si>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</si>
  <si>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</si>
  <si>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</si>
  <si>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</si>
  <si>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</si>
  <si>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</si>
  <si>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</si>
  <si>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</si>
  <si>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</si>
  <si>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</si>
  <si>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</si>
  <si>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</si>
  <si>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</si>
  <si>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</si>
  <si>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</si>
  <si>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</si>
  <si>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</si>
  <si>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</si>
  <si>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</si>
  <si>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</si>
  <si>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</si>
  <si>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</si>
  <si>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</si>
  <si>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</si>
  <si>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</si>
  <si>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</si>
  <si>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</si>
  <si>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</si>
  <si>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</si>
  <si>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</si>
  <si>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</si>
  <si>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</si>
  <si>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</si>
  <si>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</si>
  <si>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</si>
  <si>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</si>
  <si>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</si>
  <si>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</si>
  <si>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</si>
  <si>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</si>
  <si>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</si>
  <si>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</si>
  <si>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</si>
  <si>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</si>
  <si>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</si>
  <si>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</si>
  <si>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</si>
  <si>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</si>
  <si>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</si>
  <si>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</si>
  <si>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</si>
  <si>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</si>
  <si>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</si>
  <si>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</si>
  <si>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</si>
  <si>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</si>
  <si>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</si>
  <si>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</si>
  <si>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</si>
  <si>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</si>
  <si>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</si>
  <si>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</si>
  <si>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</si>
  <si>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</si>
  <si>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</si>
  <si>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</si>
  <si>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</si>
  <si>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</si>
  <si>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</si>
  <si>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</si>
  <si>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</si>
  <si>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</si>
  <si>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</si>
  <si>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</si>
  <si>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</si>
  <si>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</si>
  <si>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</si>
  <si>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</si>
  <si>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</si>
  <si>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</si>
  <si>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</si>
  <si>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</si>
  <si>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</si>
  <si>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</si>
  <si>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</si>
  <si>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</si>
  <si>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</si>
  <si>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</si>
  <si>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</si>
  <si>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</si>
  <si>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</si>
  <si>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</si>
  <si>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</si>
  <si>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</si>
  <si>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</si>
  <si>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</si>
  <si>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</si>
  <si>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</si>
  <si>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</si>
  <si>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</si>
  <si>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</si>
  <si>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</si>
  <si>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</si>
  <si>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</si>
  <si>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</si>
  <si>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</si>
  <si>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</si>
  <si>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</si>
  <si>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</si>
  <si>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</si>
  <si>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</si>
  <si>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</si>
  <si>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</si>
  <si>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</si>
  <si>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</si>
  <si>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</si>
  <si>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</si>
  <si>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</si>
  <si>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</si>
  <si>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</si>
  <si>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</si>
  <si>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</si>
  <si>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</si>
  <si>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</si>
  <si>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</si>
  <si>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</si>
  <si>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</si>
  <si>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</si>
  <si>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</si>
  <si>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</si>
  <si>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</si>
  <si>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</si>
  <si>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</si>
  <si>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</si>
  <si>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</si>
  <si>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</si>
  <si>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</si>
  <si>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</si>
  <si>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</si>
  <si>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</si>
  <si>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</si>
  <si>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</si>
  <si>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</si>
  <si>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</si>
  <si>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</si>
  <si>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</si>
  <si>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</si>
  <si>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</si>
  <si>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</si>
  <si>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</si>
  <si>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</si>
  <si>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</si>
  <si>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</si>
  <si>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</si>
  <si>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</si>
  <si>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</si>
  <si>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</si>
  <si>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</si>
  <si>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</si>
  <si>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</si>
  <si>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</si>
  <si>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</si>
  <si>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</si>
  <si>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</si>
  <si>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</si>
  <si>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</si>
  <si>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</si>
  <si>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</si>
  <si>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</si>
  <si>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</si>
  <si>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</si>
  <si>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</si>
  <si>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</si>
  <si>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</si>
  <si>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</si>
  <si>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</si>
  <si>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</si>
  <si>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</si>
  <si>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</si>
  <si>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</si>
  <si>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</si>
  <si>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</si>
  <si>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</si>
  <si>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</si>
  <si>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</si>
  <si>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</si>
  <si>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</si>
  <si>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</si>
  <si>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</si>
  <si>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</si>
  <si>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</si>
  <si>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</si>
  <si>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</si>
  <si>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</si>
  <si>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</si>
  <si>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</si>
  <si>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</si>
  <si>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</si>
  <si>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</si>
  <si>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</si>
  <si>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</si>
  <si>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</si>
  <si>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</si>
  <si>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</si>
  <si>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</si>
  <si>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</si>
  <si>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</si>
  <si>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</si>
  <si>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</si>
  <si>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</si>
  <si>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</si>
  <si>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</si>
  <si>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</si>
  <si>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</si>
  <si>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</si>
  <si>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</si>
  <si>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</si>
  <si>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</si>
  <si>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</si>
  <si>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</si>
  <si>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</si>
  <si>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</si>
  <si>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</si>
  <si>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</si>
  <si>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</si>
  <si>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</si>
  <si>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</si>
  <si>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</si>
  <si>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</si>
  <si>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</si>
  <si>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</si>
  <si>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</si>
  <si>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</si>
  <si>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</si>
  <si>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</si>
  <si>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</si>
  <si>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</si>
  <si>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</si>
  <si>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</si>
  <si>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</si>
  <si>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</si>
  <si>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</si>
  <si>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</si>
  <si>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</si>
  <si>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</si>
  <si>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</si>
  <si>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</si>
  <si>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</si>
  <si>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</si>
  <si>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</si>
  <si>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</si>
  <si>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</si>
  <si>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</si>
  <si>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</si>
  <si>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</si>
  <si>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</si>
  <si>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</si>
  <si>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</si>
  <si>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</si>
  <si>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</si>
  <si>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</si>
  <si>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</si>
  <si>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</si>
  <si>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</si>
  <si>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</si>
  <si>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</si>
  <si>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</si>
  <si>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</si>
  <si>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</si>
  <si>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</si>
  <si>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</si>
  <si>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</si>
  <si>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</si>
  <si>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</si>
  <si>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</si>
  <si>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</si>
  <si>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</si>
  <si>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</si>
  <si>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</si>
  <si>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</si>
  <si>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</si>
  <si>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</si>
  <si>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</si>
  <si>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</si>
  <si>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</si>
  <si>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</si>
  <si>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</si>
  <si>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</si>
  <si>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</si>
  <si>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</si>
  <si>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</si>
  <si>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</si>
  <si>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</si>
  <si>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</si>
  <si>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</si>
  <si>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</si>
  <si>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</si>
  <si>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</si>
  <si>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</si>
  <si>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</si>
  <si>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</si>
  <si>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</si>
  <si>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</si>
  <si>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</si>
  <si>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</si>
  <si>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</si>
  <si>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</si>
  <si>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</si>
  <si>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</si>
  <si>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</si>
  <si>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</si>
  <si>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</si>
  <si>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</si>
  <si>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</si>
  <si>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</si>
  <si>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</si>
  <si>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</si>
  <si>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</si>
  <si>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</si>
  <si>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</si>
  <si>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</si>
  <si>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</si>
  <si>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</si>
  <si>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</si>
  <si>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</si>
  <si>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</si>
  <si>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</si>
  <si>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</si>
  <si>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</si>
  <si>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</si>
  <si>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</si>
  <si>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</si>
  <si>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</si>
  <si>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</si>
  <si>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</si>
  <si>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</si>
  <si>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</si>
  <si>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</si>
  <si>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</si>
  <si>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</si>
  <si>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</si>
  <si>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</si>
  <si>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</si>
  <si>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</si>
  <si>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</si>
  <si>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</si>
  <si>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</si>
  <si>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</si>
  <si>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</si>
  <si>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</si>
  <si>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</si>
  <si>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</si>
  <si>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</si>
  <si>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</si>
  <si>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</si>
  <si>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</si>
  <si>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</si>
  <si>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</si>
  <si>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</si>
  <si>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</si>
  <si>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</si>
  <si>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</si>
  <si>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</si>
  <si>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</si>
  <si>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</si>
  <si>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</si>
  <si>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</si>
  <si>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</si>
  <si>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</si>
  <si>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</si>
  <si>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</si>
  <si>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</si>
  <si>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</si>
  <si>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</si>
  <si>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</si>
  <si>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</si>
  <si>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</si>
  <si>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</si>
  <si>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</si>
  <si>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</si>
  <si>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</si>
  <si>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</si>
  <si>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</si>
  <si>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</si>
  <si>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</si>
  <si>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</si>
  <si>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</si>
  <si>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</si>
  <si>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</si>
  <si>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</si>
  <si>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</si>
  <si>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</si>
  <si>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</si>
  <si>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</si>
  <si>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</si>
  <si>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</si>
  <si>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</si>
  <si>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</si>
  <si>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</si>
  <si>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</si>
  <si>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</si>
  <si>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</si>
  <si>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</si>
  <si>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</si>
  <si>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</si>
  <si>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</si>
  <si>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</si>
  <si>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</si>
  <si>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</si>
  <si>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</si>
  <si>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</si>
  <si>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</si>
  <si>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</si>
  <si>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</si>
  <si>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</si>
  <si>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</si>
  <si>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</si>
  <si>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</si>
  <si>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</si>
  <si>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</si>
  <si>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</si>
  <si>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</si>
  <si>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</si>
  <si>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</si>
  <si>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</si>
  <si>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</si>
  <si>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</si>
  <si>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</si>
  <si>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</si>
  <si>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</si>
  <si>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</si>
  <si>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</si>
  <si>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</si>
  <si>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</si>
  <si>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</si>
  <si>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</si>
  <si>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</si>
  <si>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</si>
  <si>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</si>
  <si>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</si>
  <si>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</si>
  <si>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</si>
  <si>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</si>
  <si>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</si>
  <si>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</si>
  <si>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</si>
  <si>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</si>
  <si>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</si>
  <si>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</si>
  <si>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</si>
  <si>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</si>
  <si>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</si>
  <si>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</si>
  <si>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</si>
  <si>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</si>
  <si>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</si>
  <si>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</si>
  <si>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</si>
  <si>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</si>
  <si>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</si>
  <si>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</si>
  <si>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</si>
  <si>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</si>
  <si>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</si>
  <si>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</si>
  <si>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</si>
  <si>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</si>
  <si>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</si>
  <si>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</si>
  <si>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</si>
  <si>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</si>
  <si>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</si>
  <si>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</si>
  <si>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</si>
  <si>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</si>
  <si>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</si>
  <si>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</si>
  <si>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</si>
  <si>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</si>
  <si>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</si>
  <si>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</si>
  <si>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</si>
  <si>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</si>
  <si>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</si>
  <si>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</si>
  <si>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</si>
  <si>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</si>
  <si>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</si>
  <si>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</si>
  <si>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</si>
  <si>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</si>
  <si>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</si>
  <si>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</si>
  <si>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</si>
  <si>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</si>
  <si>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</si>
  <si>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</si>
  <si>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</si>
  <si>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</si>
  <si>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</si>
  <si>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</si>
  <si>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</si>
  <si>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</si>
  <si>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</si>
  <si>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</si>
  <si>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</si>
  <si>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</si>
  <si>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</si>
  <si>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</si>
  <si>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</si>
  <si>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</si>
  <si>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</si>
  <si>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</si>
  <si>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</si>
  <si>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</si>
  <si>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</si>
  <si>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</si>
  <si>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</si>
  <si>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</si>
  <si>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</si>
  <si>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</si>
  <si>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</si>
  <si>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</si>
  <si>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</si>
  <si>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</si>
  <si>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</si>
  <si>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</si>
  <si>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</si>
  <si>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</si>
  <si>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</si>
  <si>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</si>
  <si>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</si>
  <si>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</si>
  <si>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</si>
  <si>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</si>
  <si>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</si>
  <si>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</si>
  <si>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</si>
  <si>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</si>
  <si>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</si>
  <si>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</si>
  <si>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</si>
  <si>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</si>
  <si>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</si>
  <si>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</si>
  <si>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</si>
  <si>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</si>
  <si>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</si>
  <si>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</si>
  <si>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</si>
  <si>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</si>
  <si>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</si>
  <si>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</si>
  <si>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</si>
  <si>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</si>
  <si>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</si>
  <si>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</si>
  <si>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</si>
  <si>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</si>
  <si>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</si>
  <si>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</si>
  <si>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</si>
  <si>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</si>
  <si>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</si>
  <si>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</si>
  <si>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</si>
  <si>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</si>
  <si>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</si>
  <si>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</si>
  <si>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</si>
  <si>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</si>
  <si>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</si>
  <si>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</si>
  <si>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</si>
  <si>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</si>
  <si>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</si>
  <si>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</si>
  <si>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</si>
  <si>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</si>
  <si>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</si>
  <si>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</si>
  <si>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</si>
  <si>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</si>
  <si>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</si>
  <si>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</si>
  <si>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</si>
  <si>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</si>
  <si>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</si>
  <si>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</si>
  <si>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</si>
  <si>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</si>
  <si>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</si>
  <si>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</si>
  <si>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</si>
  <si>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</si>
  <si>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</si>
  <si>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</si>
  <si>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</si>
  <si>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</si>
  <si>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</si>
  <si>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</si>
  <si>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</si>
  <si>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</si>
  <si>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</si>
  <si>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</si>
  <si>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</si>
  <si>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</si>
  <si>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</si>
  <si>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</si>
  <si>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</si>
  <si>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</si>
  <si>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</si>
  <si>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</si>
  <si>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</si>
  <si>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</si>
  <si>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</si>
  <si>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</si>
  <si>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</si>
  <si>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</si>
  <si>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</si>
  <si>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</si>
  <si>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</si>
  <si>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</si>
  <si>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</si>
  <si>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</si>
  <si>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</si>
  <si>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</si>
  <si>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</si>
  <si>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</si>
  <si>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</si>
  <si>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</si>
  <si>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</si>
  <si>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</si>
  <si>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</si>
  <si>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</si>
  <si>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</si>
  <si>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</si>
  <si>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</si>
  <si>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</si>
  <si>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</si>
  <si>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</si>
  <si>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</si>
  <si>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</si>
  <si>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</si>
  <si>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</si>
  <si>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</si>
  <si>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</si>
  <si>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</si>
  <si>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</si>
  <si>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</si>
  <si>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</si>
  <si>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</si>
  <si>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</si>
  <si>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</si>
  <si>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</si>
  <si>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</si>
  <si>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</si>
  <si>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</si>
  <si>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</si>
  <si>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</si>
  <si>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</si>
  <si>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</si>
  <si>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</si>
  <si>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</si>
  <si>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</si>
  <si>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</si>
  <si>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</si>
  <si>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</si>
  <si>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</si>
  <si>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</si>
  <si>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</si>
  <si>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</si>
  <si>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</si>
  <si>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</si>
  <si>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</si>
  <si>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</si>
  <si>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</si>
  <si>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</si>
  <si>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</si>
  <si>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</si>
  <si>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</si>
  <si>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</si>
  <si>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</si>
  <si>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</si>
  <si>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</si>
  <si>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</si>
  <si>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</si>
  <si>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</si>
  <si>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</si>
  <si>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</si>
  <si>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</si>
  <si>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</si>
  <si>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</si>
  <si>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</si>
  <si>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</si>
  <si>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</si>
  <si>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</si>
  <si>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</si>
  <si>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</si>
  <si>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</si>
  <si>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</si>
  <si>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</si>
  <si>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</si>
  <si>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</si>
  <si>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</si>
  <si>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</si>
  <si>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</si>
  <si>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</si>
  <si>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</si>
  <si>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</si>
  <si>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</si>
  <si>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</si>
  <si>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</si>
  <si>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</si>
  <si>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</si>
  <si>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</si>
  <si>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</si>
  <si>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</si>
  <si>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</si>
  <si>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</si>
  <si>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</si>
  <si>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</si>
  <si>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</si>
  <si>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</si>
  <si>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</si>
  <si>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</si>
  <si>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</si>
  <si>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</si>
  <si>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</si>
  <si>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</si>
  <si>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</si>
  <si>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</si>
  <si>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</si>
  <si>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</si>
  <si>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</si>
  <si>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</si>
  <si>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</si>
  <si>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</si>
  <si>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</si>
  <si>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</si>
  <si>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</si>
  <si>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</si>
  <si>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</si>
  <si>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</si>
  <si>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</si>
  <si>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</si>
  <si>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</si>
  <si>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</si>
  <si>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</si>
  <si>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</si>
  <si>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</si>
  <si>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</si>
  <si>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</si>
  <si>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</si>
  <si>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</si>
  <si>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</si>
  <si>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</si>
  <si>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</si>
  <si>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</si>
  <si>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</si>
  <si>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</si>
  <si>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</si>
  <si>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</si>
  <si>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</si>
  <si>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</si>
  <si>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</si>
  <si>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</si>
  <si>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</si>
  <si>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</si>
  <si>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</si>
  <si>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</si>
  <si>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</si>
  <si>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</si>
  <si>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</si>
  <si>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</si>
  <si>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</si>
  <si>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</si>
  <si>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</si>
  <si>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</si>
  <si>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</si>
  <si>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</si>
  <si>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</si>
  <si>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</si>
  <si>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</si>
  <si>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</si>
  <si>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</si>
  <si>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</si>
  <si>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</si>
  <si>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</si>
  <si>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</si>
  <si>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</si>
  <si>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</si>
  <si>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</si>
  <si>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</si>
  <si>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</si>
  <si>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</si>
  <si>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</si>
  <si>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</si>
  <si>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</si>
  <si>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</si>
  <si>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</si>
  <si>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</si>
  <si>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</si>
  <si>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</si>
  <si>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</si>
  <si>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</si>
  <si>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</si>
  <si>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</si>
  <si>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</si>
  <si>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</si>
  <si>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</si>
  <si>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</si>
  <si>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</si>
  <si>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</si>
  <si>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</si>
  <si>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</si>
  <si>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</si>
  <si>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</si>
  <si>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</si>
  <si>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</si>
  <si>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</si>
  <si>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</si>
  <si>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</si>
  <si>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</si>
  <si>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</si>
  <si>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</si>
  <si>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</si>
  <si>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</si>
  <si>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</si>
  <si>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</si>
  <si>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</si>
  <si>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</si>
  <si>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</si>
  <si>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</si>
  <si>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</si>
  <si>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</si>
  <si>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</si>
  <si>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</si>
  <si>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</si>
  <si>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</si>
  <si>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</si>
  <si>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</si>
  <si>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</si>
  <si>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</si>
  <si>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</si>
  <si>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</si>
  <si>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</si>
  <si>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</si>
  <si>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</si>
  <si>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</si>
  <si>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</si>
  <si>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</si>
  <si>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</si>
  <si>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</si>
  <si>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</si>
  <si>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</si>
  <si>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</si>
  <si>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</si>
  <si>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</si>
  <si>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</si>
  <si>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</si>
  <si>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</si>
  <si>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</si>
  <si>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</si>
  <si>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</si>
  <si>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</si>
  <si>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</si>
  <si>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</si>
  <si>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</si>
  <si>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</si>
  <si>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</si>
  <si>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</si>
  <si>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</si>
  <si>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</si>
  <si>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</si>
  <si>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</si>
  <si>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</si>
  <si>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</si>
  <si>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</si>
  <si>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</si>
  <si>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</si>
  <si>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</si>
  <si>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</si>
  <si>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</si>
  <si>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</si>
  <si>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</si>
  <si>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</si>
  <si>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</si>
  <si>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</si>
  <si>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</si>
  <si>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</si>
  <si>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</si>
  <si>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</si>
  <si>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</si>
  <si>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</si>
  <si>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</si>
  <si>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</si>
  <si>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</si>
  <si>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</si>
  <si>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</si>
  <si>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</si>
  <si>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</si>
  <si>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</si>
  <si>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</si>
  <si>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</si>
  <si>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</si>
  <si>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</si>
  <si>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</si>
  <si>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</si>
  <si>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</si>
  <si>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</si>
  <si>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</si>
  <si>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</si>
  <si>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</si>
  <si>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</si>
  <si>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</si>
  <si>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</si>
  <si>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</si>
  <si>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</si>
  <si>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</si>
  <si>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</si>
  <si>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</si>
  <si>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</si>
  <si>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</si>
  <si>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</si>
  <si>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</si>
  <si>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</si>
  <si>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</si>
  <si>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</si>
  <si>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</si>
  <si>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</si>
  <si>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</si>
  <si>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</si>
  <si>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</si>
  <si>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</si>
  <si>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</si>
  <si>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</si>
  <si>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</si>
  <si>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</si>
  <si>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</si>
  <si>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</si>
  <si>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</si>
  <si>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</si>
  <si>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</si>
  <si>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</si>
  <si>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</si>
  <si>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</si>
  <si>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</si>
  <si>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</si>
  <si>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</si>
  <si>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</si>
  <si>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</si>
  <si>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</si>
  <si>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</si>
  <si>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</si>
  <si>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</si>
  <si>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</si>
  <si>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</si>
  <si>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</si>
  <si>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</si>
  <si>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</si>
  <si>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</si>
  <si>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</si>
  <si>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</si>
  <si>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</si>
  <si>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</si>
  <si>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</si>
  <si>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</si>
  <si>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</si>
  <si>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</si>
  <si>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</si>
  <si>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</si>
  <si>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</si>
  <si>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</si>
  <si>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</si>
  <si>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</si>
  <si>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</si>
  <si>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</si>
  <si>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</si>
  <si>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</si>
  <si>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</si>
  <si>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</si>
  <si>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</si>
  <si>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</si>
  <si>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</si>
  <si>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</si>
  <si>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</si>
  <si>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</si>
  <si>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</si>
  <si>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</si>
  <si>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</si>
  <si>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</si>
  <si>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</si>
  <si>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</si>
  <si>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</si>
  <si>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</si>
  <si>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</si>
  <si>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</si>
  <si>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</si>
  <si>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</si>
  <si>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</si>
  <si>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</si>
  <si>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</si>
  <si>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</si>
  <si>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</si>
  <si>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</si>
  <si>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</si>
  <si>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</si>
  <si>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</si>
  <si>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</si>
  <si>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</si>
  <si>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</si>
  <si>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</si>
  <si>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</si>
  <si>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</si>
  <si>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</si>
  <si>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</si>
  <si>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</si>
  <si>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</si>
  <si>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</si>
  <si>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</si>
  <si>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</si>
  <si>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</si>
  <si>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</si>
  <si>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</si>
  <si>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</si>
  <si>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</si>
  <si>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</si>
  <si>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</si>
  <si>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</si>
  <si>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</si>
  <si>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</si>
  <si>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</si>
  <si>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</si>
  <si>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</si>
  <si>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</si>
  <si>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</si>
  <si>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</si>
  <si>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</si>
  <si>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</si>
  <si>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</si>
  <si>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</si>
  <si>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</si>
  <si>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</si>
  <si>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</si>
  <si>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</si>
  <si>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</si>
  <si>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</si>
  <si>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</si>
  <si>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</si>
  <si>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</si>
  <si>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</si>
  <si>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</si>
  <si>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</si>
  <si>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</si>
  <si>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</si>
  <si>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</si>
  <si>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</si>
  <si>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</si>
  <si>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</si>
  <si>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</si>
  <si>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</si>
  <si>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</si>
  <si>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</si>
  <si>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</si>
  <si>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</si>
  <si>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</si>
  <si>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</si>
  <si>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</si>
  <si>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</si>
  <si>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</si>
  <si>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</si>
  <si>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</si>
  <si>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</si>
  <si>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</si>
  <si>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</si>
  <si>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</si>
  <si>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</si>
  <si>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</si>
  <si>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</si>
  <si>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</si>
  <si>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</si>
  <si>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</si>
  <si>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</si>
  <si>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</si>
  <si>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</si>
  <si>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</si>
  <si>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</si>
  <si>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</si>
  <si>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</si>
  <si>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</si>
  <si>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</si>
  <si>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</si>
  <si>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</si>
  <si>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</si>
  <si>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</si>
  <si>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</si>
  <si>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</si>
  <si>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</si>
  <si>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</si>
  <si>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</si>
  <si>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</si>
  <si>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</si>
  <si>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</si>
  <si>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</si>
  <si>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</si>
  <si>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</si>
  <si>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</si>
  <si>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</si>
  <si>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</si>
  <si>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</si>
  <si>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</si>
  <si>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</si>
  <si>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</si>
  <si>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</si>
  <si>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</si>
  <si>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</si>
  <si>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</si>
  <si>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</si>
  <si>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</si>
  <si>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</si>
  <si>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</si>
  <si>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</si>
  <si>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</si>
  <si>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</si>
  <si>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</si>
  <si>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</si>
  <si>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</si>
  <si>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</si>
  <si>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</si>
  <si>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</si>
  <si>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</si>
  <si>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</si>
  <si>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</si>
  <si>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</si>
  <si>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</si>
  <si>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</si>
  <si>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</si>
  <si>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</si>
  <si>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</si>
  <si>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</si>
  <si>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</si>
  <si>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</si>
  <si>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</si>
  <si>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</si>
  <si>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</si>
  <si>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</si>
  <si>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</si>
  <si>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</si>
  <si>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</si>
  <si>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</si>
  <si>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</si>
  <si>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</si>
  <si>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</si>
  <si>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</si>
  <si>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</si>
  <si>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</si>
  <si>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</si>
  <si>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</si>
  <si>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</si>
  <si>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</si>
  <si>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</si>
  <si>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</si>
  <si>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</si>
  <si>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</si>
  <si>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</si>
  <si>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</si>
  <si>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</si>
  <si>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</si>
  <si>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</si>
  <si>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</si>
  <si>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</si>
  <si>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</si>
  <si>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</si>
  <si>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</si>
  <si>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</si>
  <si>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</si>
  <si>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</si>
  <si>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</si>
  <si>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</si>
  <si>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</si>
  <si>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</si>
  <si>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</si>
  <si>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</si>
  <si>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</si>
  <si>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</si>
  <si>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</si>
  <si>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</si>
  <si>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</si>
  <si>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</si>
  <si>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</si>
  <si>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</si>
  <si>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</si>
  <si>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</si>
  <si>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</si>
  <si>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</si>
  <si>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</si>
  <si>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</si>
  <si>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</si>
  <si>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</si>
  <si>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</si>
  <si>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</si>
  <si>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</si>
  <si>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</si>
  <si>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</si>
  <si>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</si>
  <si>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</si>
  <si>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</si>
  <si>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</si>
  <si>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</si>
  <si>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</si>
  <si>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</si>
  <si>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</si>
  <si>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</si>
  <si>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</si>
  <si>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</si>
  <si>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</si>
  <si>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</si>
  <si>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</si>
  <si>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</si>
  <si>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</si>
  <si>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</si>
  <si>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</si>
  <si>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</si>
  <si>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</si>
  <si>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</si>
  <si>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</si>
  <si>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</si>
  <si>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</si>
  <si>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</si>
  <si>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</si>
  <si>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</si>
  <si>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</si>
  <si>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</si>
  <si>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</si>
  <si>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</si>
  <si>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</si>
  <si>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</si>
  <si>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</si>
  <si>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</si>
  <si>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</si>
  <si>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</si>
  <si>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</si>
  <si>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</si>
  <si>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</si>
  <si>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</si>
  <si>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</si>
  <si>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</si>
  <si>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</si>
  <si>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</si>
  <si>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</si>
  <si>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</si>
  <si>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</si>
  <si>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</si>
  <si>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</si>
  <si>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</si>
  <si>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</si>
  <si>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</si>
  <si>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</si>
  <si>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</si>
  <si>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</si>
  <si>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</si>
  <si>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</si>
  <si>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</si>
  <si>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</si>
  <si>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</si>
  <si>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</si>
  <si>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</si>
  <si>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</si>
  <si>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</si>
  <si>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</si>
  <si>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</si>
  <si>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</si>
  <si>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</si>
  <si>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</si>
  <si>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</si>
  <si>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</si>
  <si>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</si>
  <si>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</si>
  <si>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</si>
  <si>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</si>
  <si>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</si>
  <si>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</si>
  <si>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</si>
  <si>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</si>
  <si>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</si>
  <si>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</si>
  <si>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</si>
  <si>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</si>
  <si>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</si>
  <si>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</si>
  <si>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</si>
  <si>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</si>
  <si>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</si>
  <si>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</si>
  <si>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</si>
  <si>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</si>
  <si>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</si>
  <si>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</si>
  <si>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</si>
  <si>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</si>
  <si>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</si>
  <si>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</si>
  <si>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</si>
  <si>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</si>
  <si>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</si>
  <si>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</si>
  <si>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</si>
  <si>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</si>
  <si>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</si>
  <si>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</si>
  <si>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</si>
  <si>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</si>
  <si>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</si>
  <si>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</si>
  <si>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</si>
  <si>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</si>
  <si>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</si>
  <si>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</si>
  <si>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</si>
  <si>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</si>
  <si>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</si>
  <si>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</si>
  <si>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</si>
  <si>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</si>
  <si>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</si>
  <si>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</si>
  <si>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</si>
  <si>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</si>
  <si>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</si>
  <si>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</si>
  <si>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</si>
  <si>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</si>
  <si>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</si>
  <si>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</si>
  <si>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</si>
  <si>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</si>
  <si>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</si>
  <si>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</si>
  <si>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</si>
  <si>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</si>
  <si>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</si>
  <si>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</si>
  <si>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</si>
  <si>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</si>
  <si>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</si>
  <si>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</si>
  <si>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</si>
  <si>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</si>
  <si>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</si>
  <si>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</si>
  <si>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</si>
  <si>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</si>
  <si>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</si>
  <si>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</si>
  <si>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</si>
  <si>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</si>
  <si>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</si>
  <si>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</si>
  <si>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</si>
  <si>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</si>
  <si>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</si>
  <si>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</si>
  <si>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</si>
  <si>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</si>
  <si>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</si>
  <si>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</si>
  <si>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</si>
  <si>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</si>
  <si>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</si>
  <si>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</si>
  <si>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</si>
  <si>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</si>
  <si>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</si>
  <si>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</si>
  <si>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</si>
  <si>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</si>
  <si>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</si>
  <si>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</si>
  <si>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</si>
  <si>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</si>
  <si>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</si>
  <si>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</si>
  <si>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</si>
  <si>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</si>
  <si>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</si>
  <si>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</si>
  <si>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</si>
  <si>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</si>
  <si>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</si>
  <si>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</si>
  <si>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</si>
  <si>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</si>
  <si>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</si>
  <si>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</si>
  <si>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</si>
  <si>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</si>
  <si>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</si>
  <si>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</si>
  <si>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</si>
  <si>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</si>
  <si>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</si>
  <si>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</si>
  <si>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</si>
  <si>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</si>
  <si>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</si>
  <si>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</si>
  <si>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</si>
  <si>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</si>
  <si>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</si>
  <si>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</si>
  <si>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</si>
  <si>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</si>
  <si>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</si>
  <si>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</si>
  <si>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</si>
  <si>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</si>
  <si>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</si>
  <si>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</si>
  <si>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</si>
  <si>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</si>
  <si>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</si>
  <si>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</si>
  <si>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</si>
  <si>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</si>
  <si>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</si>
  <si>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</si>
  <si>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</si>
  <si>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</si>
  <si>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</si>
  <si>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</si>
  <si>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</si>
  <si>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</si>
  <si>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</si>
  <si>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</si>
  <si>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</si>
  <si>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</si>
  <si>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</si>
  <si>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</si>
  <si>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</si>
  <si>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</si>
  <si>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</si>
  <si>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</si>
  <si>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</si>
  <si>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</si>
  <si>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</si>
  <si>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</si>
  <si>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</si>
  <si>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</si>
  <si>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</si>
  <si>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</si>
  <si>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</si>
  <si>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</si>
  <si>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</si>
  <si>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</si>
  <si>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</si>
  <si>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</si>
  <si>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</si>
  <si>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</si>
  <si>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</si>
  <si>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</si>
  <si>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</si>
  <si>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</si>
  <si>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</si>
  <si>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</si>
  <si>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</si>
  <si>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</si>
  <si>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</si>
  <si>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</si>
  <si>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</si>
  <si>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</si>
  <si>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</si>
  <si>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</si>
  <si>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</si>
  <si>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</si>
  <si>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</si>
  <si>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</si>
  <si>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</si>
  <si>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</si>
  <si>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</si>
  <si>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</si>
  <si>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</si>
  <si>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</si>
  <si>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</si>
  <si>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</si>
  <si>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</si>
  <si>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</si>
  <si>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</si>
  <si>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</si>
  <si>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</si>
  <si>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</si>
  <si>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</si>
  <si>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</si>
  <si>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</si>
  <si>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</si>
  <si>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</si>
  <si>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</si>
  <si>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</si>
  <si>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</si>
  <si>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</si>
  <si>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</si>
  <si>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</si>
  <si>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</si>
  <si>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</si>
  <si>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</si>
  <si>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</si>
  <si>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</si>
  <si>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</si>
  <si>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</si>
  <si>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</si>
  <si>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</si>
  <si>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</si>
  <si>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</si>
  <si>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</si>
  <si>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</si>
  <si>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</si>
  <si>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</si>
  <si>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</si>
  <si>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</si>
  <si>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</si>
  <si>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</si>
  <si>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</si>
  <si>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</si>
  <si>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</si>
  <si>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</si>
  <si>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</si>
  <si>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</si>
  <si>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</si>
  <si>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</si>
  <si>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</si>
  <si>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</si>
  <si>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</si>
  <si>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</si>
  <si>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</si>
  <si>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</si>
  <si>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</si>
  <si>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</si>
  <si>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</si>
  <si>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</si>
  <si>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</si>
  <si>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</si>
  <si>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</si>
  <si>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</si>
  <si>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</si>
  <si>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</si>
  <si>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</si>
  <si>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</si>
  <si>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</si>
  <si>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</si>
  <si>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</si>
  <si>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</si>
  <si>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</si>
  <si>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</si>
  <si>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</si>
  <si>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</si>
  <si>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</si>
  <si>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</si>
  <si>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</si>
  <si>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</si>
  <si>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</si>
  <si>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</si>
  <si>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</si>
  <si>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</si>
  <si>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</si>
  <si>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</si>
  <si>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</si>
  <si>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</si>
  <si>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</si>
  <si>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</si>
  <si>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</si>
  <si>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</si>
  <si>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</si>
  <si>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</si>
  <si>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</si>
  <si>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</si>
  <si>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</si>
  <si>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</si>
  <si>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</si>
  <si>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</si>
  <si>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</si>
  <si>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</si>
  <si>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</si>
  <si>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</si>
  <si>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</si>
  <si>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</si>
  <si>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</si>
  <si>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</si>
  <si>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</si>
  <si>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</si>
  <si>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</si>
  <si>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</si>
  <si>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</si>
  <si>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</si>
  <si>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</si>
  <si>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</si>
  <si>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</si>
  <si>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</si>
  <si>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</si>
  <si>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</si>
  <si>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</si>
  <si>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</si>
  <si>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</si>
  <si>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</si>
  <si>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</si>
  <si>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</si>
  <si>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</si>
  <si>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</si>
  <si>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</si>
  <si>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</si>
  <si>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</si>
  <si>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</si>
  <si>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</si>
  <si>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</si>
  <si>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</si>
  <si>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</si>
  <si>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</si>
  <si>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</si>
  <si>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</si>
  <si>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</si>
  <si>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</si>
  <si>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</si>
  <si>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</si>
  <si>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</si>
  <si>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</si>
  <si>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</si>
  <si>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</si>
  <si>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</si>
  <si>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</si>
  <si>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</si>
  <si>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</si>
  <si>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</si>
  <si>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</si>
  <si>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</si>
  <si>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</si>
  <si>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</si>
  <si>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</si>
  <si>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</si>
  <si>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</si>
  <si>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</si>
  <si>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</si>
  <si>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</si>
  <si>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</si>
  <si>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</si>
  <si>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</si>
  <si>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</si>
  <si>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</si>
  <si>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</si>
  <si>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</si>
  <si>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</si>
  <si>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</si>
  <si>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</si>
  <si>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</si>
  <si>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</si>
  <si>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</si>
  <si>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</si>
  <si>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</si>
  <si>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</si>
  <si>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</si>
  <si>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</si>
  <si>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</si>
  <si>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</si>
  <si>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</si>
  <si>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</si>
  <si>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</si>
  <si>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</si>
  <si>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</si>
  <si>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</si>
  <si>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</si>
  <si>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</si>
  <si>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</si>
  <si>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</si>
  <si>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</si>
  <si>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</si>
  <si>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</si>
  <si>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</si>
  <si>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</si>
  <si>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</si>
  <si>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</si>
  <si>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</si>
  <si>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</si>
  <si>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</si>
  <si>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</si>
  <si>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</si>
  <si>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</si>
  <si>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</si>
  <si>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</si>
  <si>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</si>
  <si>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</si>
  <si>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</si>
  <si>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</si>
  <si>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</si>
  <si>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</si>
  <si>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</si>
  <si>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</si>
  <si>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</si>
  <si>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</si>
  <si>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</si>
  <si>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</si>
  <si>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</si>
  <si>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</si>
  <si>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</si>
  <si>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</si>
  <si>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</si>
  <si>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</si>
  <si>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</si>
  <si>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</si>
  <si>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</si>
  <si>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</si>
  <si>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</si>
  <si>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</si>
  <si>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</si>
  <si>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</si>
  <si>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</si>
  <si>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</si>
  <si>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</si>
  <si>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</si>
  <si>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</si>
  <si>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</si>
  <si>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</si>
  <si>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</si>
  <si>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</si>
  <si>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</si>
  <si>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</si>
  <si>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</si>
  <si>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</si>
  <si>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</si>
  <si>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</si>
  <si>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</si>
  <si>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</si>
  <si>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</si>
  <si>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</si>
  <si>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</si>
  <si>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</si>
  <si>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</si>
  <si>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</si>
  <si>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</si>
  <si>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</si>
  <si>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</si>
  <si>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</si>
  <si>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</si>
  <si>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</si>
  <si>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</si>
  <si>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</si>
  <si>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</si>
  <si>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</si>
  <si>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</si>
  <si>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</si>
  <si>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</si>
  <si>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</si>
  <si>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</si>
  <si>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</si>
  <si>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</si>
  <si>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</si>
  <si>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</si>
  <si>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</si>
  <si>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</si>
  <si>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</si>
  <si>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</si>
  <si>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</si>
  <si>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</si>
  <si>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</si>
  <si>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</si>
  <si>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</si>
  <si>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</si>
  <si>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</si>
  <si>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</si>
  <si>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</si>
  <si>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</si>
  <si>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</si>
  <si>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</si>
  <si>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</si>
  <si>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</si>
  <si>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</si>
  <si>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</si>
  <si>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</si>
  <si>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</si>
  <si>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</si>
  <si>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</si>
  <si>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</si>
  <si>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</si>
  <si>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</si>
  <si>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</si>
  <si>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</si>
  <si>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</si>
  <si>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</si>
  <si>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</si>
  <si>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</si>
  <si>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</si>
  <si>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</si>
  <si>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</si>
  <si>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</si>
  <si>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</si>
  <si>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</si>
  <si>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</si>
  <si>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</si>
  <si>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</si>
  <si>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</si>
  <si>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</si>
  <si>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</si>
  <si>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</si>
  <si>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</si>
  <si>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</si>
  <si>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</si>
  <si>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</si>
  <si>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</si>
  <si>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</si>
  <si>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</si>
  <si>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</si>
  <si>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</si>
  <si>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</si>
  <si>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</si>
  <si>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</si>
  <si>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</si>
  <si>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</si>
  <si>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</si>
  <si>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</si>
  <si>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</si>
  <si>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</si>
  <si>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</si>
  <si>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</si>
  <si>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</si>
  <si>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</si>
  <si>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</si>
  <si>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</si>
  <si>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</si>
  <si>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</si>
  <si>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</si>
  <si>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</si>
  <si>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</si>
  <si>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</si>
  <si>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</si>
  <si>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</si>
  <si>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</si>
  <si>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</si>
  <si>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</si>
  <si>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</si>
  <si>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</si>
  <si>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</si>
  <si>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</si>
  <si>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</si>
  <si>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</si>
  <si>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</si>
  <si>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</si>
  <si>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</si>
  <si>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</si>
  <si>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</si>
  <si>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</si>
  <si>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</si>
  <si>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</si>
  <si>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</si>
  <si>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</si>
  <si>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</si>
  <si>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</si>
  <si>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</si>
  <si>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</si>
  <si>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</si>
  <si>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</si>
  <si>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</si>
  <si>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</si>
  <si>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</si>
  <si>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</si>
  <si>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</si>
  <si>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</si>
  <si>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</si>
  <si>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</si>
  <si>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</si>
  <si>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</si>
  <si>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</si>
  <si>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</si>
  <si>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</si>
  <si>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</si>
  <si>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</si>
  <si>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</si>
  <si>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</si>
  <si>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</si>
  <si>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</si>
  <si>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</si>
  <si>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</si>
  <si>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</si>
  <si>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</si>
  <si>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</si>
  <si>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</si>
  <si>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</si>
  <si>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</si>
  <si>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</si>
  <si>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</si>
  <si>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</si>
  <si>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</si>
  <si>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</si>
  <si>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</si>
  <si>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</si>
  <si>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</si>
  <si>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</si>
  <si>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</si>
  <si>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</si>
  <si>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</si>
  <si>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</si>
  <si>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</si>
  <si>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</si>
  <si>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</si>
  <si>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</si>
  <si>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</si>
  <si>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</si>
  <si>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</si>
  <si>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</si>
  <si>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</si>
  <si>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</si>
  <si>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</si>
  <si>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</si>
  <si>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</si>
  <si>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</si>
  <si>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</si>
  <si>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</si>
  <si>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</si>
  <si>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</si>
  <si>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</si>
  <si>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</si>
  <si>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</si>
  <si>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</si>
  <si>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</si>
  <si>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</si>
  <si>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</si>
  <si>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</si>
  <si>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</si>
  <si>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</si>
  <si>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</si>
  <si>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</si>
  <si>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</si>
  <si>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</si>
  <si>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</si>
  <si>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</si>
  <si>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</si>
  <si>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</si>
  <si>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</si>
  <si>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</si>
  <si>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</si>
  <si>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</si>
  <si>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</si>
  <si>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</si>
  <si>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</si>
  <si>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</si>
  <si>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</si>
  <si>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</si>
  <si>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</si>
  <si>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</si>
  <si>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</si>
  <si>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</si>
  <si>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</si>
  <si>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</si>
  <si>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</si>
  <si>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</si>
  <si>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</si>
  <si>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</si>
  <si>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</si>
  <si>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</si>
  <si>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</si>
  <si>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</si>
  <si>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</si>
  <si>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</si>
  <si>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</si>
  <si>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</si>
  <si>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</si>
  <si>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</si>
  <si>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</si>
  <si>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</si>
  <si>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</si>
  <si>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</si>
  <si>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</si>
  <si>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</si>
  <si>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</si>
  <si>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</si>
  <si>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</si>
  <si>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</si>
  <si>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</si>
  <si>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</si>
  <si>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</si>
  <si>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</si>
  <si>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</si>
  <si>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</si>
  <si>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</si>
  <si>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</si>
  <si>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</si>
  <si>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</si>
  <si>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</si>
  <si>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</si>
  <si>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</si>
  <si>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</si>
  <si>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</si>
  <si>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</si>
  <si>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</si>
  <si>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</si>
  <si>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</si>
  <si>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</si>
  <si>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</si>
  <si>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</si>
  <si>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</si>
  <si>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</si>
  <si>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</si>
  <si>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</si>
  <si>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</si>
  <si>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</si>
  <si>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</si>
  <si>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</si>
  <si>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</si>
  <si>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</si>
  <si>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</si>
  <si>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</si>
  <si>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</si>
  <si>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</si>
  <si>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</si>
  <si>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</si>
  <si>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</si>
  <si>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</si>
  <si>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</si>
  <si>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</si>
  <si>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</si>
  <si>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</si>
  <si>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</si>
  <si>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</si>
  <si>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</si>
  <si>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</si>
  <si>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</si>
  <si>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</si>
  <si>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</si>
  <si>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</si>
  <si>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</si>
  <si>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</si>
  <si>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</si>
  <si>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</si>
  <si>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</si>
  <si>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</si>
  <si>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</si>
  <si>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</si>
  <si>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</si>
  <si>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</si>
  <si>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</si>
  <si>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</si>
  <si>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</si>
  <si>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</si>
  <si>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</si>
  <si>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</si>
  <si>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</si>
  <si>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</si>
  <si>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</si>
  <si>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</si>
  <si>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</si>
  <si>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</si>
  <si>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</si>
  <si>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</si>
  <si>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</si>
  <si>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</si>
  <si>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</si>
  <si>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</si>
  <si>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</si>
  <si>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</si>
  <si>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</si>
  <si>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</si>
  <si>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</si>
  <si>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</si>
  <si>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</si>
  <si>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</si>
  <si>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</si>
  <si>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</si>
  <si>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</si>
  <si>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</si>
  <si>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</si>
  <si>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</si>
  <si>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</si>
  <si>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</si>
  <si>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</si>
  <si>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</si>
  <si>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</si>
  <si>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</si>
  <si>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</si>
  <si>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</si>
  <si>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</si>
  <si>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</si>
  <si>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</si>
  <si>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</si>
  <si>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</si>
  <si>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</si>
  <si>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</si>
  <si>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</si>
  <si>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</si>
  <si>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</si>
  <si>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</si>
  <si>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</si>
  <si>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</si>
  <si>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</si>
  <si>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</si>
  <si>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</si>
  <si>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</si>
  <si>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</si>
  <si>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</si>
  <si>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</si>
  <si>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</si>
  <si>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</si>
  <si>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</si>
  <si>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</si>
  <si>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</si>
  <si>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</si>
  <si>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</si>
  <si>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</si>
  <si>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</si>
  <si>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</si>
  <si>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</si>
  <si>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</si>
  <si>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</si>
  <si>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</si>
  <si>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</si>
  <si>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</si>
  <si>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</si>
  <si>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</si>
  <si>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</si>
  <si>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</si>
  <si>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</si>
  <si>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</si>
  <si>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</si>
  <si>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</si>
  <si>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</si>
  <si>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</si>
  <si>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</si>
  <si>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</si>
  <si>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</si>
  <si>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</si>
  <si>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</si>
  <si>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</si>
  <si>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</si>
  <si>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</si>
  <si>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</si>
  <si>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</si>
  <si>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</si>
  <si>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</si>
  <si>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</si>
  <si>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</si>
  <si>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</si>
  <si>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</si>
  <si>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</si>
  <si>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</si>
  <si>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</si>
  <si>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</si>
  <si>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</si>
  <si>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</si>
  <si>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</si>
  <si>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</si>
  <si>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</si>
  <si>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</si>
  <si>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</si>
  <si>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</si>
  <si>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</si>
  <si>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</si>
  <si>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</si>
  <si>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</si>
  <si>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</si>
  <si>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</si>
  <si>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</si>
  <si>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</si>
  <si>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</si>
  <si>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</si>
  <si>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</si>
  <si>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</si>
  <si>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</si>
  <si>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</si>
  <si>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</si>
  <si>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</si>
  <si>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</si>
  <si>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</si>
  <si>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</si>
  <si>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</si>
  <si>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</si>
  <si>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</si>
  <si>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</si>
  <si>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</si>
  <si>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</si>
  <si>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</si>
  <si>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</si>
  <si>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</si>
  <si>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</si>
  <si>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</si>
  <si>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</si>
  <si>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</si>
  <si>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</si>
  <si>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</si>
  <si>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</si>
  <si>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</si>
  <si>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</si>
  <si>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</si>
  <si>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</si>
  <si>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</si>
  <si>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</si>
  <si>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</si>
  <si>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</si>
  <si>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</si>
  <si>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</si>
  <si>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</si>
  <si>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</si>
  <si>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</si>
  <si>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</si>
  <si>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</si>
  <si>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</si>
  <si>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</si>
  <si>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</si>
  <si>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</si>
  <si>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</si>
  <si>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</si>
  <si>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</si>
  <si>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</si>
  <si>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</si>
  <si>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</si>
  <si>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</si>
  <si>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</si>
  <si>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</si>
  <si>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</si>
  <si>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</si>
  <si>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</si>
  <si>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</si>
  <si>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</si>
  <si>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</si>
  <si>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</si>
  <si>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</si>
  <si>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</si>
  <si>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</si>
  <si>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</si>
  <si>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</si>
  <si>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</si>
  <si>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</si>
  <si>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</si>
  <si>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</si>
  <si>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</si>
  <si>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</si>
  <si>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</si>
  <si>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</si>
  <si>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</si>
  <si>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</si>
  <si>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</si>
  <si>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</si>
  <si>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</si>
  <si>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</si>
  <si>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</si>
  <si>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</si>
  <si>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</si>
  <si>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</si>
  <si>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</si>
  <si>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</si>
  <si>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</si>
  <si>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</si>
  <si>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</si>
  <si>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</si>
  <si>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</si>
  <si>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</si>
  <si>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</si>
  <si>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</si>
  <si>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</si>
  <si>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</si>
  <si>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</si>
  <si>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</si>
  <si>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</si>
  <si>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</si>
  <si>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</si>
  <si>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</si>
  <si>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</si>
  <si>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</si>
  <si>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</si>
  <si>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</si>
  <si>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</si>
  <si>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</si>
  <si>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</si>
  <si>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</si>
  <si>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</si>
  <si>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</si>
  <si>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</si>
  <si>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</si>
  <si>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</si>
  <si>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</si>
  <si>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</si>
  <si>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</si>
  <si>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</si>
  <si>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</si>
  <si>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</si>
  <si>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</si>
  <si>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</si>
  <si>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</si>
  <si>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</si>
  <si>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</si>
  <si>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</si>
  <si>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</si>
  <si>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</si>
  <si>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</si>
  <si>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</si>
  <si>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</si>
  <si>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</si>
  <si>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</si>
  <si>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</si>
  <si>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</si>
  <si>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</si>
  <si>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</si>
  <si>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</si>
  <si>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</si>
  <si>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</si>
  <si>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</si>
  <si>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</si>
  <si>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</si>
  <si>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</si>
  <si>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</si>
  <si>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</si>
  <si>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</si>
  <si>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</si>
  <si>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</si>
  <si>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</si>
  <si>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</si>
  <si>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</si>
  <si>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</si>
  <si>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</si>
  <si>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</si>
  <si>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</si>
  <si>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</si>
  <si>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</si>
  <si>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</si>
  <si>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</si>
  <si>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</si>
  <si>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</si>
  <si>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</si>
  <si>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</si>
  <si>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</si>
  <si>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</si>
  <si>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</si>
  <si>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</si>
  <si>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</si>
  <si>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</si>
  <si>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</si>
  <si>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</si>
  <si>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</si>
  <si>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</si>
  <si>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</si>
  <si>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</si>
  <si>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</si>
  <si>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</si>
  <si>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</si>
  <si>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</si>
  <si>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</si>
  <si>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</si>
  <si>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</si>
  <si>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</si>
  <si>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</si>
  <si>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</si>
  <si>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</si>
  <si>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</si>
  <si>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</si>
  <si>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</si>
  <si>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</si>
  <si>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</si>
  <si>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</si>
  <si>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</si>
  <si>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</si>
  <si>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</si>
  <si>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</si>
  <si>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</si>
  <si>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</si>
  <si>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</si>
  <si>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</si>
  <si>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</si>
  <si>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</si>
  <si>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</si>
  <si>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</si>
  <si>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</si>
  <si>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</si>
  <si>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</si>
  <si>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</si>
  <si>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</si>
  <si>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</si>
  <si>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</si>
  <si>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</si>
  <si>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</si>
  <si>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</si>
  <si>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</si>
  <si>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</si>
  <si>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</si>
  <si>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</si>
  <si>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</si>
  <si>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</si>
  <si>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</si>
  <si>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</si>
  <si>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</si>
  <si>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</si>
  <si>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</si>
  <si>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</si>
  <si>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</si>
  <si>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</si>
  <si>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</si>
  <si>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</si>
  <si>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</si>
  <si>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</si>
  <si>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</si>
  <si>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</si>
  <si>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</si>
  <si>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</si>
  <si>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</si>
  <si>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</si>
  <si>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</si>
  <si>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</si>
  <si>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</si>
  <si>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</si>
  <si>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</si>
  <si>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</si>
  <si>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</si>
  <si>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</si>
  <si>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</si>
  <si>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</si>
  <si>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</si>
  <si>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</si>
  <si>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</si>
  <si>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</si>
  <si>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</si>
  <si>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</si>
  <si>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</si>
  <si>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</si>
  <si>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</si>
  <si>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</si>
  <si>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</si>
  <si>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</si>
  <si>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</si>
  <si>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</si>
  <si>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</si>
  <si>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</si>
  <si>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</si>
  <si>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</si>
  <si>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</si>
  <si>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</si>
  <si>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</si>
  <si>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</si>
  <si>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</si>
  <si>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</si>
  <si>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</si>
  <si>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</si>
  <si>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</si>
  <si>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</si>
  <si>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</si>
  <si>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</si>
  <si>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</si>
  <si>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</si>
  <si>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</si>
  <si>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</si>
  <si>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</si>
  <si>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</si>
  <si>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</si>
  <si>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</si>
  <si>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</si>
  <si>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</si>
  <si>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</si>
  <si>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</si>
  <si>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</si>
  <si>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</si>
  <si>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</si>
  <si>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</si>
  <si>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</si>
  <si>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</si>
  <si>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</si>
  <si>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</si>
  <si>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</si>
  <si>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</si>
  <si>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</si>
  <si>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</si>
  <si>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</si>
  <si>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</si>
  <si>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</si>
  <si>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</si>
  <si>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</si>
  <si>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</si>
  <si>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</si>
  <si>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</si>
  <si>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</si>
  <si>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</si>
  <si>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</si>
  <si>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</si>
  <si>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</si>
  <si>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</si>
  <si>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</si>
  <si>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</si>
  <si>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</si>
  <si>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</si>
  <si>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</si>
  <si>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</si>
  <si>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</si>
  <si>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</si>
  <si>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</si>
  <si>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</si>
  <si>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</si>
  <si>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</si>
  <si>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</si>
  <si>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</si>
  <si>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</si>
  <si>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</si>
  <si>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</si>
  <si>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</si>
  <si>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</si>
  <si>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</si>
  <si>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</si>
  <si>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</si>
  <si>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</si>
  <si>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</si>
  <si>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</si>
  <si>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</si>
  <si>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</si>
  <si>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</si>
  <si>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</si>
  <si>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</si>
  <si>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</si>
  <si>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</si>
  <si>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</si>
  <si>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</si>
  <si>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</si>
  <si>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</si>
  <si>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</si>
  <si>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</si>
  <si>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</si>
  <si>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</si>
  <si>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</si>
  <si>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</si>
  <si>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</si>
  <si>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</si>
  <si>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</si>
  <si>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</si>
  <si>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</si>
  <si>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</si>
  <si>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</si>
  <si>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</si>
  <si>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</si>
  <si>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</si>
  <si>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</si>
  <si>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</si>
  <si>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</si>
  <si>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</si>
  <si>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</si>
  <si>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</si>
  <si>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</si>
  <si>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</si>
  <si>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</si>
  <si>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</si>
  <si>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</si>
  <si>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</si>
  <si>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</si>
  <si>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</si>
  <si>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</si>
  <si>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</si>
  <si>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</si>
  <si>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</si>
  <si>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</si>
  <si>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</si>
  <si>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</si>
  <si>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</si>
  <si>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</si>
  <si>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</si>
  <si>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</si>
  <si>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</si>
  <si>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</si>
  <si>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</si>
  <si>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</si>
  <si>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</si>
  <si>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</si>
  <si>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</si>
  <si>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</si>
  <si>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</si>
  <si>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</si>
  <si>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</si>
  <si>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</si>
  <si>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</si>
  <si>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</si>
  <si>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</si>
  <si>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</si>
  <si>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</si>
  <si>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</si>
  <si>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</si>
  <si>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</si>
  <si>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</si>
  <si>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</si>
  <si>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</si>
  <si>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</si>
  <si>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</si>
  <si>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</si>
  <si>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</si>
  <si>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</si>
  <si>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</si>
  <si>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</si>
  <si>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</si>
  <si>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</si>
  <si>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</si>
  <si>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</si>
  <si>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</si>
  <si>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</si>
  <si>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</si>
  <si>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</si>
  <si>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</si>
  <si>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</si>
  <si>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</si>
  <si>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</si>
  <si>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</si>
  <si>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</si>
  <si>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</si>
  <si>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</si>
  <si>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</si>
  <si>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</si>
  <si>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</si>
  <si>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</si>
  <si>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</si>
  <si>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</si>
  <si>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</si>
  <si>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</si>
  <si>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</si>
  <si>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</si>
  <si>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</si>
  <si>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</si>
  <si>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</si>
  <si>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</si>
  <si>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</si>
  <si>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</si>
  <si>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</si>
  <si>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</si>
  <si>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</si>
  <si>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</si>
  <si>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</si>
  <si>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</si>
  <si>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</si>
  <si>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</si>
  <si>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</si>
  <si>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</si>
  <si>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</si>
  <si>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</si>
  <si>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</si>
  <si>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</si>
  <si>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</si>
  <si>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</si>
  <si>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</si>
  <si>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</si>
  <si>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</si>
  <si>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</si>
  <si>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</si>
  <si>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</si>
  <si>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</si>
  <si>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</si>
  <si>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</si>
  <si>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</si>
  <si>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</si>
  <si>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</si>
  <si>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</si>
  <si>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</si>
  <si>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</si>
  <si>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</si>
  <si>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</si>
  <si>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</si>
  <si>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</si>
  <si>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</si>
  <si>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</si>
  <si>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</si>
  <si>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</si>
  <si>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</si>
  <si>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</si>
  <si>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</si>
  <si>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</si>
  <si>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</si>
  <si>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</si>
  <si>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</si>
  <si>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</si>
  <si>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</si>
  <si>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</si>
  <si>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</si>
  <si>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</si>
  <si>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</si>
  <si>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</si>
  <si>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</si>
  <si>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</si>
  <si>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</si>
  <si>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</si>
  <si>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</si>
  <si>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</si>
  <si>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</si>
  <si>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</si>
  <si>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</si>
  <si>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</si>
  <si>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</si>
  <si>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</si>
  <si>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</si>
  <si>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</si>
  <si>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</si>
  <si>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</si>
  <si>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</si>
  <si>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</si>
  <si>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</si>
  <si>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</si>
  <si>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</si>
  <si>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</si>
  <si>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</si>
  <si>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</si>
  <si>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</si>
  <si>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</si>
  <si>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</si>
  <si>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</si>
  <si>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</si>
  <si>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</si>
  <si>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</si>
  <si>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</si>
  <si>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</si>
  <si>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</si>
  <si>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</si>
  <si>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</si>
  <si>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</si>
  <si>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</si>
  <si>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</si>
  <si>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</si>
  <si>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</si>
  <si>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</si>
  <si>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</si>
  <si>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</si>
  <si>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</si>
  <si>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</si>
  <si>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</si>
  <si>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</si>
  <si>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</si>
  <si>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</si>
  <si>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</si>
  <si>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</si>
  <si>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</si>
  <si>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</si>
  <si>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</si>
  <si>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</si>
  <si>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</si>
  <si>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</si>
  <si>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</si>
  <si>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</si>
  <si>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</si>
  <si>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</si>
  <si>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</si>
  <si>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</si>
  <si>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</si>
  <si>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</si>
  <si>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</si>
  <si>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</si>
  <si>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</si>
  <si>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</si>
  <si>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</si>
  <si>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</si>
  <si>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</si>
  <si>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</si>
  <si>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</si>
  <si>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</si>
  <si>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</si>
  <si>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</si>
  <si>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</si>
  <si>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</si>
  <si>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</si>
  <si>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</si>
  <si>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</si>
  <si>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</si>
  <si>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</si>
  <si>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</si>
  <si>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</si>
  <si>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</si>
  <si>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</si>
  <si>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</si>
  <si>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</si>
  <si>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</si>
  <si>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</si>
  <si>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</si>
  <si>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</si>
  <si>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</si>
  <si>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</si>
  <si>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</si>
  <si>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</si>
  <si>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</si>
  <si>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</si>
  <si>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</si>
  <si>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</si>
  <si>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</si>
  <si>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</si>
  <si>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</si>
  <si>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</si>
  <si>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</si>
  <si>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</si>
  <si>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</si>
  <si>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</si>
  <si>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</si>
  <si>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</si>
  <si>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</si>
  <si>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</si>
  <si>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</si>
  <si>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</si>
  <si>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</si>
  <si>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</si>
  <si>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</si>
  <si>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</si>
  <si>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</si>
  <si>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</si>
  <si>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</si>
  <si>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</si>
  <si>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</si>
  <si>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</si>
  <si>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</si>
  <si>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</si>
  <si>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</si>
  <si>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</si>
  <si>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</si>
  <si>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</si>
  <si>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</si>
  <si>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</si>
  <si>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</si>
  <si>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</si>
  <si>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</si>
  <si>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</si>
  <si>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</si>
  <si>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</si>
  <si>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</si>
  <si>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</si>
  <si>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</si>
  <si>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</si>
  <si>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</si>
  <si>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</si>
  <si>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</si>
  <si>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</si>
  <si>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</si>
  <si>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</si>
  <si>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</si>
  <si>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</si>
  <si>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</si>
  <si>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</si>
  <si>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</si>
  <si>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</si>
  <si>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</si>
  <si>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</si>
  <si>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</si>
  <si>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</si>
  <si>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</si>
  <si>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</si>
  <si>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</si>
  <si>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</si>
  <si>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</si>
  <si>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</si>
  <si>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</si>
  <si>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</si>
  <si>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</si>
  <si>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</si>
  <si>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</si>
  <si>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</si>
  <si>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</si>
  <si>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</si>
  <si>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</si>
  <si>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</si>
  <si>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</si>
  <si>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</si>
  <si>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</si>
  <si>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</si>
  <si>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</si>
  <si>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</si>
  <si>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</si>
  <si>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</si>
  <si>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</si>
  <si>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</si>
  <si>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</si>
  <si>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</si>
  <si>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</si>
  <si>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</si>
  <si>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</si>
  <si>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</si>
  <si>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</si>
  <si>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</si>
  <si>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</si>
  <si>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</si>
  <si>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</si>
  <si>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</si>
  <si>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</si>
  <si>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</si>
  <si>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</si>
  <si>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</si>
  <si>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</si>
  <si>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</si>
  <si>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</si>
  <si>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</si>
  <si>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</si>
  <si>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</si>
  <si>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</si>
  <si>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</si>
  <si>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</si>
  <si>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</si>
  <si>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</si>
  <si>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</si>
  <si>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</si>
  <si>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</si>
  <si>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</si>
  <si>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</si>
  <si>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</si>
  <si>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</si>
  <si>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</si>
  <si>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</si>
  <si>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</si>
  <si>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</si>
  <si>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</si>
  <si>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</si>
  <si>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</si>
  <si>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</si>
  <si>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</si>
  <si>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</si>
  <si>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</si>
  <si>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</si>
  <si>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</si>
  <si>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</si>
  <si>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</si>
  <si>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</si>
  <si>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</si>
  <si>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</si>
  <si>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</si>
  <si>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</si>
  <si>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</si>
  <si>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</si>
  <si>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</si>
  <si>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</si>
  <si>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</si>
  <si>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</si>
  <si>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</si>
  <si>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</si>
  <si>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</si>
  <si>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</si>
  <si>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</si>
  <si>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</si>
  <si>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</si>
  <si>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</si>
  <si>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</si>
  <si>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</si>
  <si>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</si>
  <si>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</si>
  <si>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</si>
  <si>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</si>
  <si>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</si>
  <si>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</si>
  <si>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</si>
  <si>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</si>
  <si>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</si>
  <si>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</si>
  <si>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</si>
  <si>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</si>
  <si>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</si>
  <si>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</si>
  <si>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</si>
  <si>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</si>
  <si>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</si>
  <si>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</si>
  <si>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</si>
  <si>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</si>
  <si>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</si>
  <si>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</si>
  <si>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</si>
  <si>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</si>
  <si>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</si>
  <si>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</si>
  <si>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</si>
  <si>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</si>
  <si>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</si>
  <si>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</si>
  <si>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</si>
  <si>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</si>
  <si>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</si>
  <si>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</si>
  <si>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</si>
  <si>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</si>
  <si>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</si>
  <si>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</si>
  <si>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</si>
  <si>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</si>
  <si>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</si>
  <si>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</si>
  <si>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</si>
  <si>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</si>
  <si>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</si>
  <si>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</si>
  <si>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</si>
  <si>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</si>
  <si>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</si>
  <si>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</si>
  <si>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</si>
  <si>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</si>
  <si>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</si>
  <si>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</si>
  <si>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</si>
  <si>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</si>
  <si>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</si>
  <si>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</si>
  <si>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</si>
  <si>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</si>
  <si>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</si>
  <si>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</si>
  <si>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</si>
  <si>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</si>
  <si>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</si>
  <si>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</si>
  <si>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</si>
  <si>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</si>
  <si>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</si>
  <si>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</si>
  <si>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</si>
  <si>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</si>
  <si>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</si>
  <si>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</si>
  <si>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</si>
  <si>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</si>
  <si>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</si>
  <si>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</si>
  <si>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</si>
  <si>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</si>
  <si>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</si>
  <si>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</si>
  <si>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</si>
  <si>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</si>
  <si>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</si>
  <si>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</si>
  <si>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</si>
  <si>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</si>
  <si>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</si>
  <si>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</si>
  <si>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</si>
  <si>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</si>
  <si>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</si>
  <si>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</si>
  <si>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</si>
  <si>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</si>
  <si>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</si>
  <si>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</si>
  <si>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</si>
  <si>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</si>
  <si>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</si>
  <si>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</si>
  <si>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</si>
  <si>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</si>
  <si>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</si>
  <si>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</si>
  <si>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</si>
  <si>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</si>
  <si>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</si>
  <si>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</si>
  <si>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</si>
  <si>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</si>
  <si>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</si>
  <si>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</si>
  <si>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</si>
  <si>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</si>
  <si>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</si>
  <si>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</si>
  <si>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</si>
  <si>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</si>
  <si>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</si>
  <si>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</si>
  <si>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</si>
  <si>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</si>
  <si>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</si>
  <si>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</si>
  <si>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</si>
  <si>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</si>
  <si>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</si>
  <si>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</si>
  <si>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</si>
  <si>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</si>
  <si>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</si>
  <si>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</si>
  <si>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</si>
  <si>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</si>
  <si>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</si>
  <si>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</si>
  <si>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</si>
  <si>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</si>
  <si>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</si>
  <si>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</si>
  <si>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</si>
  <si>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</si>
  <si>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</si>
  <si>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</si>
  <si>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</si>
  <si>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</si>
  <si>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</si>
  <si>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</si>
  <si>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</si>
  <si>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</si>
  <si>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</si>
  <si>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</si>
  <si>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</si>
  <si>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</si>
  <si>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</si>
  <si>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</si>
  <si>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</si>
  <si>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</si>
  <si>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</si>
  <si>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</si>
  <si>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</si>
  <si>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</si>
  <si>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</si>
  <si>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</si>
  <si>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</si>
  <si>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</si>
  <si>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</si>
  <si>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</si>
  <si>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</si>
  <si>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</si>
  <si>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</si>
  <si>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</si>
  <si>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</si>
  <si>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</si>
  <si>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</si>
  <si>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</si>
  <si>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</si>
  <si>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</si>
  <si>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</si>
  <si>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</si>
  <si>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</si>
  <si>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</si>
  <si>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</si>
  <si>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</si>
  <si>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</si>
  <si>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</si>
  <si>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</si>
  <si>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</si>
  <si>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</si>
  <si>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</si>
  <si>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</si>
  <si>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</si>
  <si>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</si>
  <si>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</si>
  <si>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</si>
  <si>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</si>
  <si>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</si>
  <si>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</si>
  <si>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</si>
  <si>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</si>
  <si>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</si>
  <si>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</si>
  <si>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</si>
  <si>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</si>
  <si>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</si>
  <si>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</si>
  <si>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</si>
  <si>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</si>
  <si>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</si>
  <si>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</si>
  <si>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</si>
  <si>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</si>
  <si>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</si>
  <si>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</si>
  <si>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</si>
  <si>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</si>
  <si>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</si>
  <si>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</si>
  <si>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</si>
  <si>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</si>
  <si>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</si>
  <si>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</si>
  <si>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</si>
  <si>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</si>
  <si>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</si>
  <si>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</si>
  <si>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</si>
  <si>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</si>
  <si>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</si>
  <si>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</si>
  <si>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</si>
  <si>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</si>
  <si>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</si>
  <si>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</si>
  <si>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</si>
  <si>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</si>
  <si>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</si>
  <si>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</si>
  <si>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</si>
  <si>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</si>
  <si>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</si>
  <si>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</si>
  <si>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</si>
  <si>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</si>
  <si>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</si>
  <si>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</si>
  <si>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</si>
  <si>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</si>
  <si>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</si>
  <si>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</si>
  <si>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</si>
  <si>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</si>
  <si>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</si>
  <si>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</si>
  <si>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</si>
  <si>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</si>
  <si>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</si>
  <si>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</si>
  <si>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</si>
  <si>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</si>
  <si>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</si>
  <si>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</si>
  <si>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</si>
  <si>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</si>
  <si>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</si>
  <si>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</si>
  <si>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</si>
  <si>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</si>
  <si>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</si>
  <si>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</si>
  <si>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</si>
  <si>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</si>
  <si>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</si>
  <si>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</si>
  <si>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</si>
  <si>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</si>
  <si>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</si>
  <si>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</si>
  <si>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</si>
  <si>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</si>
  <si>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</si>
  <si>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</si>
  <si>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</si>
  <si>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</si>
  <si>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</si>
  <si>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</si>
  <si>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</si>
  <si>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</si>
  <si>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</si>
  <si>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</si>
  <si>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</si>
  <si>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</si>
  <si>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</si>
  <si>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</si>
  <si>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</si>
  <si>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</si>
  <si>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</si>
  <si>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</si>
  <si>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</si>
  <si>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</si>
  <si>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</si>
  <si>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</si>
  <si>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</si>
  <si>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</si>
  <si>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</si>
  <si>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</si>
  <si>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</si>
  <si>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</si>
  <si>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</si>
  <si>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</si>
  <si>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</si>
  <si>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</si>
  <si>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</si>
  <si>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</si>
  <si>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</si>
  <si>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</si>
  <si>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</si>
  <si>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</si>
  <si>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</si>
  <si>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</si>
  <si>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</si>
  <si>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</si>
  <si>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</si>
  <si>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</si>
  <si>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</si>
  <si>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</si>
  <si>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</si>
  <si>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</si>
  <si>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</si>
  <si>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</si>
  <si>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</si>
  <si>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</si>
  <si>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</si>
  <si>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</si>
  <si>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</si>
  <si>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</si>
  <si>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</si>
  <si>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</si>
  <si>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</si>
  <si>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</si>
  <si>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</si>
  <si>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</si>
  <si>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</si>
  <si>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</si>
  <si>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</si>
  <si>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</si>
  <si>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</si>
  <si>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</si>
  <si>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</si>
  <si>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</si>
  <si>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</si>
  <si>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</si>
  <si>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</si>
  <si>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</si>
  <si>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</si>
  <si>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</si>
  <si>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</si>
  <si>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</si>
  <si>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</si>
  <si>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</si>
  <si>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</si>
  <si>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</si>
  <si>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</si>
  <si>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</si>
  <si>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</si>
  <si>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</si>
  <si>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</si>
  <si>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</si>
  <si>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</si>
  <si>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</si>
  <si>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</si>
  <si>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</si>
  <si>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</si>
  <si>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</si>
  <si>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</si>
  <si>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</si>
  <si>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</si>
  <si>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</si>
  <si>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</si>
  <si>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</si>
  <si>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</si>
  <si>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</si>
  <si>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</si>
  <si>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</si>
  <si>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</si>
  <si>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</si>
  <si>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</si>
  <si>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</si>
  <si>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</si>
  <si>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</si>
  <si>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</si>
  <si>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</si>
  <si>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</si>
  <si>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</si>
  <si>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</si>
  <si>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</si>
  <si>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</si>
  <si>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</si>
  <si>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</si>
  <si>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</si>
  <si>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</si>
  <si>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</si>
  <si>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</si>
  <si>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</si>
  <si>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</si>
  <si>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</si>
  <si>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</si>
  <si>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</si>
  <si>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</si>
  <si>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</si>
  <si>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</si>
  <si>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</si>
  <si>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</si>
  <si>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</si>
  <si>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</si>
  <si>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</si>
  <si>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</si>
  <si>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</si>
  <si>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</si>
  <si>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</si>
  <si>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</si>
  <si>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</si>
  <si>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</si>
  <si>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</si>
  <si>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</si>
  <si>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</si>
  <si>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</si>
  <si>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</si>
  <si>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</si>
  <si>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</si>
  <si>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</si>
  <si>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</si>
  <si>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</si>
  <si>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</si>
  <si>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</si>
  <si>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</si>
  <si>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</si>
  <si>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</si>
  <si>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</si>
  <si>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</si>
  <si>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</si>
  <si>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</si>
  <si>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</si>
  <si>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</si>
  <si>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</si>
  <si>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</si>
  <si>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</si>
  <si>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</si>
  <si>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</si>
  <si>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</si>
  <si>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</si>
  <si>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</si>
  <si>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</si>
  <si>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</si>
  <si>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</si>
  <si>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</si>
  <si>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</si>
  <si>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</si>
  <si>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</si>
  <si>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</si>
  <si>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</si>
  <si>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</si>
  <si>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</si>
  <si>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</si>
  <si>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</si>
  <si>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</si>
  <si>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</si>
  <si>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</si>
  <si>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</si>
  <si>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</si>
  <si>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</si>
  <si>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</si>
  <si>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</si>
  <si>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</si>
  <si>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</si>
  <si>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</si>
  <si>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</si>
  <si>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</si>
  <si>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</si>
  <si>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</si>
  <si>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</si>
  <si>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</si>
  <si>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</si>
  <si>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</si>
  <si>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</si>
  <si>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</si>
  <si>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</si>
  <si>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</si>
  <si>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</si>
  <si>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</si>
  <si>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</si>
  <si>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</si>
  <si>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</si>
  <si>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</si>
  <si>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</si>
  <si>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</si>
  <si>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</si>
  <si>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</si>
  <si>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</si>
  <si>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</si>
  <si>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</si>
  <si>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</si>
  <si>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</si>
  <si>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</si>
  <si>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</si>
  <si>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</si>
  <si>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</si>
  <si>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</si>
  <si>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</si>
  <si>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</si>
  <si>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</si>
  <si>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</si>
  <si>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</si>
  <si>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</si>
  <si>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</si>
  <si>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</si>
  <si>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</si>
  <si>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</si>
  <si>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</si>
  <si>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</si>
  <si>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</si>
  <si>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</si>
  <si>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</si>
  <si>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</si>
  <si>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</si>
  <si>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</si>
  <si>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</si>
  <si>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</si>
  <si>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</si>
  <si>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</si>
  <si>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</si>
  <si>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</si>
  <si>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</si>
  <si>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</si>
  <si>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</si>
  <si>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</si>
  <si>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</si>
  <si>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</si>
  <si>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</si>
  <si>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</si>
  <si>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</si>
  <si>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</si>
  <si>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</si>
  <si>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</si>
  <si>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</si>
  <si>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</si>
  <si>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</si>
  <si>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</si>
  <si>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</si>
  <si>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</si>
  <si>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</si>
  <si>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</si>
  <si>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</si>
  <si>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</si>
  <si>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</si>
  <si>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</si>
  <si>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</si>
  <si>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</si>
  <si>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</si>
  <si>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</si>
  <si>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</si>
  <si>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</si>
  <si>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</si>
  <si>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</si>
  <si>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</si>
  <si>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</si>
  <si>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</si>
  <si>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</si>
  <si>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</si>
  <si>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</si>
  <si>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</si>
  <si>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</si>
  <si>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</si>
  <si>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</si>
  <si>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</si>
  <si>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</si>
  <si>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</si>
  <si>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</si>
  <si>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</si>
  <si>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</si>
  <si>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</si>
  <si>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</si>
  <si>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</si>
  <si>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</si>
  <si>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</si>
  <si>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</si>
  <si>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</si>
  <si>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</si>
  <si>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</si>
  <si>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</si>
  <si>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</si>
  <si>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</si>
  <si>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</si>
  <si>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</si>
  <si>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</si>
  <si>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</si>
  <si>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</si>
  <si>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</si>
  <si>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</si>
  <si>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</si>
  <si>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</si>
  <si>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</si>
  <si>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</si>
  <si>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</si>
  <si>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</si>
  <si>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</si>
  <si>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</si>
  <si>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</si>
  <si>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</si>
  <si>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</si>
  <si>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</si>
  <si>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</si>
  <si>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</si>
  <si>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</si>
  <si>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</si>
  <si>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</si>
  <si>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</si>
  <si>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</si>
  <si>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</si>
  <si>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</si>
  <si>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</si>
  <si>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</si>
  <si>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</si>
  <si>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</si>
  <si>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</si>
  <si>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</si>
  <si>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</si>
  <si>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</si>
  <si>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</si>
  <si>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</si>
  <si>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</si>
  <si>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</si>
  <si>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</si>
  <si>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</si>
  <si>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</si>
  <si>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</si>
  <si>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</si>
  <si>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</si>
  <si>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</si>
  <si>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</si>
  <si>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</si>
  <si>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</si>
  <si>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</si>
  <si>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</si>
  <si>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</si>
  <si>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</si>
  <si>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</si>
  <si>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</si>
  <si>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</si>
  <si>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</si>
  <si>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</si>
  <si>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</si>
  <si>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</si>
  <si>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</si>
  <si>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</si>
  <si>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</si>
  <si>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</si>
  <si>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</si>
  <si>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</si>
  <si>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</si>
  <si>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</si>
  <si>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</si>
  <si>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</si>
  <si>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</si>
  <si>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</si>
  <si>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</si>
  <si>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</si>
  <si>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</si>
  <si>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</si>
  <si>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</si>
  <si>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</si>
  <si>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</si>
  <si>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</si>
  <si>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</si>
  <si>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</si>
  <si>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</si>
  <si>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</si>
  <si>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</si>
  <si>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</si>
  <si>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</si>
  <si>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</si>
  <si>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</si>
  <si>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</si>
  <si>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</si>
  <si>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</si>
  <si>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</si>
  <si>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</si>
  <si>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</si>
  <si>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</si>
  <si>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</si>
  <si>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</si>
  <si>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</si>
  <si>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</si>
  <si>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</si>
  <si>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</si>
  <si>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</si>
  <si>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</si>
  <si>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</si>
  <si>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</si>
  <si>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</si>
  <si>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</si>
  <si>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</si>
  <si>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</si>
  <si>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</si>
  <si>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</si>
  <si>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</si>
  <si>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</si>
  <si>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</si>
  <si>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</si>
  <si>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</si>
  <si>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</si>
  <si>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</si>
  <si>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</si>
  <si>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</si>
  <si>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</si>
  <si>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</si>
  <si>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</si>
  <si>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</si>
  <si>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</si>
  <si>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</si>
  <si>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</si>
  <si>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</si>
  <si>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</si>
  <si>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</si>
  <si>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</si>
  <si>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</si>
  <si>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</si>
  <si>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</si>
  <si>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</si>
  <si>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</si>
  <si>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</si>
  <si>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</si>
  <si>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</si>
  <si>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</si>
  <si>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</si>
  <si>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</si>
  <si>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</si>
  <si>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</si>
  <si>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</si>
  <si>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</si>
  <si>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</si>
  <si>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</si>
  <si>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</si>
  <si>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</si>
  <si>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</si>
  <si>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</si>
  <si>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</si>
  <si>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</si>
  <si>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</si>
  <si>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</si>
  <si>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</si>
  <si>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</si>
  <si>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</si>
  <si>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</si>
  <si>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</si>
  <si>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</si>
  <si>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</si>
  <si>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</si>
  <si>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</si>
  <si>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</si>
  <si>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</si>
  <si>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</si>
  <si>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</si>
  <si>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</si>
  <si>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</si>
  <si>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</si>
  <si>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</si>
  <si>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</si>
  <si>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</si>
  <si>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</si>
  <si>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</si>
  <si>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</si>
  <si>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</si>
  <si>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</si>
  <si>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</si>
  <si>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</si>
  <si>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</si>
  <si>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</si>
  <si>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</si>
  <si>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</si>
  <si>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</si>
  <si>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</si>
  <si>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</si>
  <si>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</si>
  <si>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</si>
  <si>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</si>
  <si>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</si>
  <si>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</si>
  <si>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</si>
  <si>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</si>
  <si>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</si>
  <si>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</si>
  <si>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</si>
  <si>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</si>
  <si>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</si>
  <si>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</si>
  <si>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</si>
  <si>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</si>
  <si>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</si>
  <si>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</si>
  <si>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</si>
  <si>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</si>
  <si>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</si>
  <si>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</si>
  <si>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</si>
  <si>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</si>
  <si>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</si>
  <si>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</si>
  <si>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</si>
  <si>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</si>
  <si>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</si>
  <si>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</si>
  <si>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</si>
  <si>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</si>
  <si>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</si>
  <si>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</si>
  <si>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</si>
  <si>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</si>
  <si>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</si>
  <si>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</si>
  <si>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</si>
  <si>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</si>
  <si>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</si>
  <si>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</si>
  <si>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</si>
  <si>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</si>
  <si>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</si>
  <si>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</si>
  <si>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</si>
  <si>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</si>
  <si>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</si>
  <si>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</si>
  <si>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</si>
  <si>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</si>
  <si>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</si>
  <si>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</si>
  <si>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</si>
  <si>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</si>
  <si>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</si>
  <si>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</si>
  <si>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</si>
  <si>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</si>
  <si>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</si>
  <si>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</si>
  <si>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</si>
  <si>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</si>
  <si>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</si>
  <si>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</si>
  <si>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</si>
  <si>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</si>
  <si>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</si>
  <si>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</si>
  <si>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</si>
  <si>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</si>
  <si>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</si>
  <si>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</si>
  <si>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</si>
  <si>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</si>
  <si>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</si>
  <si>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</si>
  <si>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</si>
  <si>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</si>
  <si>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</si>
  <si>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</si>
  <si>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</si>
  <si>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</si>
  <si>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</si>
  <si>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</si>
  <si>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</si>
  <si>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</si>
  <si>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</si>
  <si>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</si>
  <si>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</si>
  <si>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</si>
  <si>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</si>
  <si>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</si>
  <si>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</si>
  <si>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</si>
  <si>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</si>
  <si>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</si>
  <si>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</si>
  <si>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</si>
  <si>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</si>
  <si>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</si>
  <si>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</si>
  <si>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</si>
  <si>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</si>
  <si>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</si>
  <si>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</si>
  <si>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</si>
  <si>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</si>
  <si>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</si>
  <si>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</si>
  <si>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</si>
  <si>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</si>
  <si>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</si>
  <si>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</si>
  <si>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</si>
  <si>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</si>
  <si>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</si>
  <si>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</si>
  <si>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</si>
  <si>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</si>
  <si>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</si>
  <si>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</si>
  <si>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</si>
  <si>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</si>
  <si>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</si>
  <si>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</si>
  <si>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</si>
  <si>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</si>
  <si>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</si>
  <si>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</si>
  <si>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</si>
  <si>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</si>
  <si>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</si>
  <si>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</si>
  <si>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</si>
  <si>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</si>
  <si>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</si>
  <si>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</si>
  <si>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</si>
  <si>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</si>
  <si>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</si>
  <si>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</si>
  <si>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</si>
  <si>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</si>
  <si>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</si>
  <si>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</si>
  <si>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</si>
  <si>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</si>
  <si>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</si>
  <si>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</si>
  <si>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</si>
  <si>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</si>
  <si>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</si>
  <si>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</si>
  <si>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</si>
  <si>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</si>
  <si>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</si>
  <si>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</si>
  <si>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</si>
  <si>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</si>
  <si>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</si>
  <si>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</si>
  <si>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</si>
  <si>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</si>
  <si>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</si>
  <si>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</si>
  <si>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</si>
  <si>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</si>
  <si>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</si>
  <si>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</si>
  <si>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</si>
  <si>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</si>
  <si>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</si>
  <si>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</si>
  <si>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</si>
  <si>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</si>
  <si>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</si>
  <si>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</si>
  <si>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</si>
  <si>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</si>
  <si>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</si>
  <si>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</si>
  <si>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</si>
  <si>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</si>
  <si>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</si>
  <si>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</si>
  <si>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</si>
  <si>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</si>
  <si>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</si>
  <si>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</si>
  <si>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</si>
  <si>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</si>
  <si>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</si>
  <si>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</si>
  <si>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</si>
  <si>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</si>
  <si>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</si>
  <si>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</si>
  <si>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</si>
  <si>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</si>
  <si>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</si>
  <si>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</si>
  <si>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</si>
  <si>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</si>
  <si>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</si>
  <si>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</si>
  <si>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</si>
  <si>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</si>
  <si>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</si>
  <si>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</si>
  <si>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</si>
  <si>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</si>
  <si>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</si>
  <si>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</si>
  <si>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</si>
  <si>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</si>
  <si>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</si>
  <si>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</si>
  <si>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</si>
  <si>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</si>
  <si>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</si>
  <si>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</si>
  <si>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</si>
  <si>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</si>
  <si>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</si>
  <si>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</si>
  <si>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</si>
  <si>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</si>
  <si>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</si>
  <si>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</si>
  <si>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</si>
  <si>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</si>
  <si>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</si>
  <si>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</si>
  <si>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</si>
  <si>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</si>
  <si>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</si>
  <si>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</si>
  <si>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</si>
  <si>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</si>
  <si>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</si>
  <si>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</si>
  <si>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</si>
  <si>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</si>
  <si>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</si>
  <si>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</si>
  <si>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</si>
  <si>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</si>
  <si>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</si>
  <si>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</si>
  <si>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</si>
  <si>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</si>
  <si>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</si>
  <si>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</si>
  <si>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</si>
  <si>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</si>
  <si>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</si>
  <si>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</si>
  <si>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</si>
  <si>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</si>
  <si>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</si>
  <si>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</si>
  <si>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</si>
  <si>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</si>
  <si>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</si>
  <si>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</si>
  <si>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</si>
  <si>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</si>
  <si>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</si>
  <si>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</si>
  <si>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</si>
  <si>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</si>
  <si>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</si>
  <si>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</si>
  <si>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</si>
  <si>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</si>
  <si>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</si>
  <si>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</si>
  <si>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</si>
  <si>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</si>
  <si>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</si>
  <si>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</si>
  <si>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</si>
  <si>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</si>
  <si>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</si>
  <si>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</si>
  <si>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</si>
  <si>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</si>
  <si>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</si>
  <si>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</si>
  <si>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</si>
  <si>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</si>
  <si>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</si>
  <si>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</si>
  <si>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</si>
  <si>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</si>
  <si>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</si>
  <si>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</si>
  <si>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</si>
  <si>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</si>
  <si>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</si>
  <si>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</si>
  <si>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</si>
  <si>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</si>
  <si>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</si>
  <si>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</si>
  <si>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</si>
  <si>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</si>
  <si>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</si>
  <si>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</si>
  <si>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</si>
  <si>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</si>
  <si>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</si>
  <si>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</si>
  <si>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</si>
  <si>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</si>
  <si>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</si>
  <si>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</si>
  <si>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</si>
  <si>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</si>
  <si>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</si>
  <si>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</si>
  <si>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</si>
  <si>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</si>
  <si>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</si>
  <si>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</si>
  <si>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</si>
  <si>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</si>
  <si>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</si>
  <si>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</si>
  <si>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</si>
  <si>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</si>
  <si>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</si>
  <si>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</si>
  <si>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</si>
  <si>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</si>
  <si>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</si>
  <si>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</si>
  <si>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</si>
  <si>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</si>
  <si>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</si>
  <si>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</si>
  <si>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</si>
  <si>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</si>
  <si>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</si>
  <si>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</si>
  <si>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</si>
  <si>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</si>
  <si>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</si>
  <si>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</si>
  <si>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</si>
  <si>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</si>
  <si>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</si>
  <si>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</si>
  <si>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</si>
  <si>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</si>
  <si>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</si>
  <si>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</si>
  <si>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</si>
  <si>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</si>
  <si>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</si>
  <si>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</si>
  <si>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</si>
  <si>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</si>
  <si>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</si>
  <si>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</si>
  <si>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</si>
  <si>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</si>
  <si>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</si>
  <si>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</si>
  <si>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</si>
  <si>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</si>
  <si>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</si>
  <si>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</si>
  <si>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</si>
  <si>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</si>
  <si>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</si>
  <si>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</si>
  <si>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</si>
  <si>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</si>
  <si>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</si>
  <si>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</si>
  <si>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</si>
  <si>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</si>
  <si>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</si>
  <si>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</si>
  <si>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</si>
  <si>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</si>
  <si>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</si>
  <si>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</si>
  <si>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</si>
  <si>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</si>
  <si>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</si>
  <si>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</si>
  <si>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</si>
  <si>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</si>
  <si>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</si>
  <si>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</si>
  <si>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</si>
  <si>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</si>
  <si>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</si>
  <si>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</si>
  <si>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</si>
  <si>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</si>
  <si>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</si>
  <si>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</si>
  <si>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</si>
  <si>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</si>
  <si>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</si>
  <si>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</si>
  <si>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</si>
  <si>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</si>
  <si>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</si>
  <si>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</si>
  <si>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</si>
  <si>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</si>
  <si>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</si>
  <si>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</si>
  <si>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</si>
  <si>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</si>
  <si>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</si>
  <si>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</si>
  <si>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</si>
  <si>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</si>
  <si>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</si>
  <si>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</si>
  <si>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</si>
  <si>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</si>
  <si>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</si>
  <si>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</si>
  <si>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</si>
  <si>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</si>
  <si>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</si>
  <si>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</si>
  <si>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</si>
  <si>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</si>
  <si>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</si>
  <si>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</si>
  <si>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</si>
  <si>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</si>
  <si>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</si>
  <si>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</si>
  <si>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</si>
  <si>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</si>
  <si>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</si>
  <si>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</si>
  <si>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</si>
  <si>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</si>
  <si>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</si>
  <si>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</si>
  <si>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</si>
  <si>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</si>
  <si>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</si>
  <si>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</si>
  <si>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</si>
  <si>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</si>
  <si>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</si>
  <si>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</si>
  <si>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</si>
  <si>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</si>
  <si>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</si>
  <si>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</si>
  <si>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</si>
  <si>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</si>
  <si>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</si>
  <si>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</si>
  <si>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</si>
  <si>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</si>
  <si>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</si>
  <si>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</si>
  <si>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</si>
  <si>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</si>
  <si>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</si>
  <si>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</si>
  <si>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</si>
  <si>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</si>
  <si>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</si>
  <si>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</si>
  <si>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</si>
  <si>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</si>
  <si>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</si>
  <si>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</si>
  <si>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</si>
  <si>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</si>
  <si>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</si>
  <si>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</si>
  <si>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</si>
  <si>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</si>
  <si>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</si>
  <si>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</si>
  <si>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</si>
  <si>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</si>
  <si>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</si>
  <si>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</si>
  <si>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</si>
  <si>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</si>
  <si>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</si>
  <si>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</si>
  <si>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</si>
  <si>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</si>
  <si>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</si>
  <si>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</si>
  <si>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</si>
  <si>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</si>
  <si>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</si>
  <si>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</si>
  <si>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</si>
  <si>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</si>
  <si>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</si>
  <si>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</si>
  <si>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</si>
  <si>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</si>
  <si>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</si>
  <si>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</si>
  <si>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</si>
  <si>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</si>
  <si>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</si>
  <si>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</si>
  <si>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</si>
  <si>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</si>
  <si>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</si>
  <si>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</si>
  <si>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</si>
  <si>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</si>
  <si>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</si>
  <si>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</si>
  <si>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</si>
  <si>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</si>
  <si>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</si>
  <si>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</si>
  <si>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</si>
  <si>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</si>
  <si>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</si>
  <si>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</si>
  <si>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</si>
  <si>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</si>
  <si>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</si>
  <si>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</si>
  <si>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</si>
  <si>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</si>
  <si>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</si>
  <si>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</si>
  <si>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</si>
  <si>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</si>
  <si>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</si>
  <si>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</si>
  <si>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</si>
  <si>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</si>
  <si>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</si>
  <si>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</si>
  <si>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</si>
  <si>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</si>
  <si>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</si>
  <si>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</si>
  <si>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</si>
  <si>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</si>
  <si>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</si>
  <si>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</si>
  <si>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</si>
  <si>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</si>
  <si>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</si>
  <si>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</si>
  <si>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</si>
  <si>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</si>
  <si>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</si>
  <si>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</si>
  <si>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</si>
  <si>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</si>
  <si>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</si>
  <si>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</si>
  <si>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</si>
  <si>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</si>
  <si>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</si>
  <si>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</si>
  <si>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</si>
  <si>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</si>
  <si>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</si>
  <si>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</si>
  <si>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</si>
  <si>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</si>
  <si>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</si>
  <si>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</si>
  <si>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</si>
  <si>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</si>
  <si>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</si>
  <si>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</si>
  <si>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</si>
  <si>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</si>
  <si>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</si>
  <si>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</si>
  <si>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</si>
  <si>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</si>
  <si>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</si>
  <si>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</si>
  <si>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</si>
  <si>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</si>
  <si>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</si>
  <si>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</si>
  <si>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</si>
  <si>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</si>
  <si>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</si>
  <si>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</si>
  <si>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</si>
  <si>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</si>
  <si>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</si>
  <si>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</si>
  <si>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</si>
  <si>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</si>
  <si>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</si>
  <si>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</si>
  <si>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</si>
  <si>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</si>
  <si>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</si>
  <si>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</si>
  <si>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</si>
  <si>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</si>
  <si>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</si>
  <si>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</si>
  <si>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</si>
  <si>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</si>
  <si>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</si>
  <si>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</si>
  <si>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</si>
  <si>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</si>
  <si>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</si>
  <si>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</si>
  <si>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</si>
  <si>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</si>
  <si>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</si>
  <si>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</si>
  <si>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</si>
  <si>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</si>
  <si>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</si>
  <si>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</si>
  <si>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</si>
  <si>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</si>
  <si>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</si>
  <si>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</si>
  <si>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</si>
  <si>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</si>
  <si>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</si>
  <si>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</si>
  <si>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</si>
  <si>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</si>
  <si>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</si>
  <si>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</si>
  <si>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</si>
  <si>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</si>
  <si>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</si>
  <si>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</si>
  <si>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</si>
  <si>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</si>
  <si>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</si>
  <si>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</si>
  <si>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</si>
  <si>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</si>
  <si>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</si>
  <si>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</si>
  <si>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</si>
  <si>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</si>
  <si>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</si>
  <si>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</si>
  <si>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</si>
  <si>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</si>
  <si>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</si>
  <si>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</si>
  <si>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</si>
  <si>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</si>
  <si>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</si>
  <si>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</si>
  <si>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</si>
  <si>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</si>
  <si>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</si>
  <si>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</si>
  <si>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</si>
  <si>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</si>
  <si>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</si>
  <si>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</si>
  <si>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</si>
  <si>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</si>
  <si>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</si>
  <si>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</si>
  <si>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</si>
  <si>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</si>
  <si>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</si>
  <si>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</si>
  <si>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</si>
  <si>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</si>
  <si>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</si>
  <si>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</si>
  <si>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</si>
  <si>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</si>
  <si>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</si>
  <si>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</si>
  <si>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</si>
  <si>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</si>
  <si>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</si>
  <si>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</si>
  <si>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</si>
  <si>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</si>
  <si>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</si>
  <si>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</si>
  <si>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</si>
  <si>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</si>
  <si>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</si>
  <si>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</si>
  <si>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</si>
  <si>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</si>
  <si>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</si>
  <si>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</si>
  <si>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</si>
  <si>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</si>
  <si>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</si>
  <si>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</si>
  <si>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</si>
  <si>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</si>
  <si>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</si>
  <si>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</si>
  <si>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</si>
  <si>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</si>
  <si>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</si>
  <si>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</si>
  <si>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</si>
  <si>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</si>
  <si>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</si>
  <si>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</si>
  <si>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</si>
  <si>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</si>
  <si>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</si>
  <si>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</si>
  <si>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</si>
  <si>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</si>
  <si>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</si>
  <si>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</si>
  <si>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</si>
  <si>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</si>
  <si>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</si>
  <si>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</si>
  <si>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</si>
  <si>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</si>
  <si>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</si>
  <si>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</si>
  <si>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</si>
  <si>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</si>
  <si>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</si>
  <si>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</si>
  <si>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</si>
  <si>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</si>
  <si>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</si>
  <si>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</si>
  <si>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</si>
  <si>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</si>
  <si>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</si>
  <si>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</si>
  <si>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</si>
  <si>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</si>
  <si>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</si>
  <si>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</si>
  <si>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</si>
  <si>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</si>
  <si>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</si>
  <si>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</si>
  <si>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</si>
  <si>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</si>
  <si>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</si>
  <si>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</si>
  <si>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</si>
  <si>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</si>
  <si>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</si>
  <si>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</si>
  <si>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</si>
  <si>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</si>
  <si>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</si>
  <si>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</si>
  <si>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</si>
  <si>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</si>
  <si>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</si>
  <si>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</si>
  <si>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</si>
  <si>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</si>
  <si>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</si>
  <si>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</si>
  <si>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</si>
  <si>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</si>
  <si>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</si>
  <si>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</si>
  <si>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</si>
  <si>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</si>
  <si>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</si>
  <si>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</si>
  <si>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</si>
  <si>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</si>
  <si>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</si>
  <si>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</si>
  <si>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</si>
  <si>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</si>
  <si>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</si>
  <si>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</si>
  <si>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</si>
  <si>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</si>
  <si>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</si>
  <si>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</si>
  <si>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</si>
  <si>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</si>
  <si>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</si>
  <si>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</si>
  <si>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</si>
  <si>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</si>
  <si>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</si>
  <si>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</si>
  <si>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</si>
  <si>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</si>
  <si>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</si>
  <si>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</si>
  <si>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</si>
  <si>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</si>
  <si>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</si>
  <si>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</si>
  <si>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</si>
  <si>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</si>
  <si>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</si>
  <si>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</si>
  <si>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</si>
  <si>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</si>
  <si>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</si>
  <si>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</si>
  <si>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</si>
  <si>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</si>
  <si>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</si>
  <si>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</si>
  <si>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</si>
  <si>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</si>
  <si>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</si>
  <si>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</si>
  <si>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</si>
  <si>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</si>
  <si>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</si>
  <si>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</si>
  <si>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</si>
  <si>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</si>
  <si>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</si>
  <si>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</si>
  <si>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</si>
  <si>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</si>
  <si>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</si>
  <si>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</si>
  <si>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</si>
  <si>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</si>
  <si>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</si>
  <si>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</si>
  <si>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</si>
  <si>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</si>
  <si>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</si>
  <si>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</si>
  <si>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</si>
  <si>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</si>
  <si>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</si>
  <si>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</si>
  <si>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</si>
  <si>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</si>
  <si>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</si>
  <si>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</si>
  <si>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</si>
  <si>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</si>
  <si>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</si>
  <si>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</si>
  <si>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</si>
  <si>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</si>
  <si>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</si>
  <si>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</si>
  <si>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</si>
  <si>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</si>
  <si>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</si>
  <si>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</si>
  <si>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</si>
  <si>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</si>
  <si>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</si>
  <si>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</si>
  <si>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</si>
  <si>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</si>
  <si>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</si>
  <si>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</si>
  <si>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</si>
  <si>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</si>
  <si>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</si>
  <si>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</si>
  <si>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</si>
  <si>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</si>
  <si>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</si>
  <si>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</si>
  <si>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</si>
  <si>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</si>
  <si>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</si>
  <si>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</si>
  <si>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</si>
  <si>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</si>
  <si>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</si>
  <si>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</si>
  <si>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</si>
  <si>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</si>
  <si>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</si>
  <si>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</si>
  <si>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</si>
  <si>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</si>
  <si>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</si>
  <si>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</si>
  <si>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</si>
  <si>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</si>
  <si>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</si>
  <si>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</si>
  <si>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</si>
  <si>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</si>
  <si>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</si>
  <si>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</si>
  <si>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</si>
  <si>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</si>
  <si>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</si>
  <si>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</si>
  <si>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</si>
  <si>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</si>
  <si>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</si>
  <si>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</si>
  <si>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</si>
  <si>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</si>
  <si>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</si>
  <si>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</si>
  <si>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</si>
  <si>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</si>
  <si>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</si>
  <si>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</si>
  <si>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</si>
  <si>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</si>
  <si>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</si>
  <si>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</si>
  <si>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</si>
  <si>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</si>
  <si>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</si>
  <si>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</si>
  <si>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</si>
  <si>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</si>
  <si>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</si>
  <si>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</si>
  <si>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</si>
  <si>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</si>
  <si>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</si>
  <si>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</si>
  <si>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</si>
  <si>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</si>
  <si>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</si>
  <si>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</si>
  <si>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</si>
  <si>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</si>
  <si>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</si>
  <si>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</si>
  <si>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</si>
  <si>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</si>
  <si>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</si>
  <si>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</si>
  <si>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</si>
  <si>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</si>
  <si>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</si>
  <si>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</si>
  <si>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</si>
  <si>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</si>
  <si>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</si>
  <si>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</si>
  <si>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</si>
  <si>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</si>
  <si>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</si>
  <si>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</si>
  <si>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</si>
  <si>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</si>
  <si>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</si>
  <si>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</si>
  <si>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</si>
  <si>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</si>
  <si>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</si>
  <si>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</si>
  <si>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</si>
  <si>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</si>
  <si>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</si>
  <si>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</si>
  <si>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</si>
  <si>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</si>
  <si>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</si>
  <si>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</si>
  <si>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</si>
  <si>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</si>
  <si>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</si>
  <si>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</si>
  <si>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</si>
  <si>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</si>
  <si>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</si>
  <si>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</si>
  <si>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</si>
  <si>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</si>
  <si>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</si>
  <si>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</si>
  <si>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</si>
  <si>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</si>
  <si>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</si>
  <si>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</si>
  <si>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</si>
  <si>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</si>
  <si>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</si>
  <si>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</si>
  <si>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</si>
  <si>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</si>
  <si>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</si>
  <si>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</si>
  <si>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</si>
  <si>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</si>
  <si>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</si>
  <si>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</si>
  <si>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</si>
  <si>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</si>
  <si>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</si>
  <si>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</si>
  <si>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</si>
  <si>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</si>
  <si>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</si>
  <si>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</si>
  <si>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</si>
  <si>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</si>
  <si>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</si>
  <si>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</si>
  <si>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</si>
  <si>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</si>
  <si>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</si>
  <si>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</si>
  <si>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</si>
  <si>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</si>
  <si>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</si>
  <si>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</si>
  <si>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</si>
  <si>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</si>
  <si>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</si>
  <si>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</si>
  <si>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</si>
  <si>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</si>
  <si>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</si>
  <si>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</si>
  <si>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</si>
  <si>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</si>
  <si>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</si>
  <si>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</si>
  <si>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</si>
  <si>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</si>
  <si>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</si>
  <si>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</si>
  <si>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</si>
  <si>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</si>
  <si>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</si>
  <si>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</si>
  <si>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</si>
  <si>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</si>
  <si>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</si>
  <si>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</si>
  <si>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</si>
  <si>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</si>
  <si>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</si>
  <si>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</si>
  <si>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</si>
  <si>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</si>
  <si>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</si>
  <si>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</si>
  <si>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</si>
  <si>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</si>
  <si>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</si>
  <si>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</si>
  <si>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</si>
  <si>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</si>
  <si>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</si>
  <si>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</si>
  <si>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</si>
  <si>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</si>
  <si>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</si>
  <si>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</si>
  <si>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</si>
  <si>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</si>
  <si>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</si>
  <si>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</si>
  <si>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</si>
  <si>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</si>
  <si>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</si>
  <si>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</si>
  <si>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</si>
  <si>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</si>
  <si>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</si>
  <si>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</si>
  <si>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</si>
  <si>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</si>
  <si>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</si>
  <si>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</si>
  <si>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</si>
  <si>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</si>
  <si>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</si>
  <si>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</si>
  <si>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</si>
  <si>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</si>
  <si>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</si>
  <si>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</si>
  <si>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</si>
  <si>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</si>
  <si>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</si>
  <si>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</si>
  <si>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</si>
  <si>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</si>
  <si>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</si>
  <si>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</si>
  <si>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</si>
  <si>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</si>
  <si>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</si>
  <si>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</si>
  <si>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</si>
  <si>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</si>
  <si>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</si>
  <si>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</si>
  <si>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</si>
  <si>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</si>
  <si>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</si>
  <si>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</si>
  <si>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</si>
  <si>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</si>
  <si>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</si>
  <si>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</si>
  <si>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</si>
  <si>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</si>
  <si>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</si>
  <si>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</si>
  <si>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</si>
  <si>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</si>
  <si>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</si>
  <si>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</si>
  <si>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</si>
  <si>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</si>
  <si>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</si>
  <si>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</si>
  <si>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</si>
  <si>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</si>
  <si>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</si>
  <si>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</si>
  <si>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</si>
  <si>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</si>
  <si>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</si>
  <si>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</si>
  <si>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</si>
  <si>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</si>
  <si>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</si>
  <si>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</si>
  <si>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</si>
  <si>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</si>
  <si>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</si>
  <si>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</si>
  <si>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</si>
  <si>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</si>
  <si>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</si>
  <si>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</si>
  <si>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</si>
  <si>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</si>
  <si>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</si>
  <si>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</si>
  <si>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</si>
  <si>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</si>
  <si>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</si>
  <si>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</si>
  <si>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</si>
  <si>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</si>
  <si>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</si>
  <si>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</si>
  <si>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</si>
  <si>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</si>
  <si>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</si>
  <si>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</si>
  <si>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</si>
  <si>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</si>
  <si>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</si>
  <si>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</si>
  <si>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</si>
  <si>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</si>
  <si>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</si>
  <si>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</si>
  <si>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</si>
  <si>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</si>
  <si>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</si>
  <si>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</si>
  <si>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</si>
  <si>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</si>
  <si>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</si>
  <si>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</si>
  <si>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</si>
  <si>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</si>
  <si>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</si>
  <si>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</si>
  <si>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</si>
  <si>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</si>
  <si>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</si>
  <si>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</si>
  <si>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</si>
  <si>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</si>
  <si>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</si>
  <si>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</si>
  <si>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</si>
  <si>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</si>
  <si>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</si>
  <si>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</si>
  <si>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</si>
  <si>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</si>
  <si>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</si>
  <si>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</si>
  <si>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</si>
  <si>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</si>
  <si>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</si>
  <si>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</si>
  <si>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</si>
  <si>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</si>
  <si>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</si>
  <si>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</si>
  <si>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</si>
  <si>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</si>
  <si>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</si>
  <si>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</si>
  <si>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</si>
  <si>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</si>
  <si>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</si>
  <si>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</si>
  <si>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</si>
  <si>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</si>
  <si>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</si>
  <si>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</si>
  <si>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</si>
  <si>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</si>
  <si>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</si>
  <si>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</si>
  <si>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</si>
  <si>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</si>
  <si>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</si>
  <si>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</si>
  <si>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</si>
  <si>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</si>
  <si>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</si>
  <si>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</si>
  <si>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</si>
  <si>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</si>
  <si>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</si>
  <si>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</si>
  <si>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</si>
  <si>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</si>
  <si>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</si>
  <si>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</si>
  <si>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</si>
  <si>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</si>
  <si>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</si>
  <si>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</si>
  <si>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</si>
  <si>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</si>
  <si>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</si>
  <si>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</si>
  <si>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</si>
  <si>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</si>
  <si>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</si>
  <si>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</si>
  <si>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</si>
  <si>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</si>
  <si>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</si>
  <si>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</si>
  <si>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</si>
  <si>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</si>
  <si>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</si>
  <si>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</si>
  <si>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</si>
  <si>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</si>
  <si>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</si>
  <si>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</si>
  <si>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</si>
  <si>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</si>
  <si>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</si>
  <si>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</si>
  <si>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</si>
  <si>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</si>
  <si>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</si>
  <si>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</si>
  <si>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</si>
  <si>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</si>
  <si>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</si>
  <si>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</si>
  <si>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</si>
  <si>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</si>
  <si>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</si>
  <si>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</si>
  <si>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</si>
  <si>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</si>
  <si>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</si>
  <si>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</si>
  <si>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</si>
  <si>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</si>
  <si>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</si>
  <si>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</si>
  <si>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</si>
  <si>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</si>
  <si>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</si>
  <si>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</si>
  <si>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</si>
  <si>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</si>
  <si>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</si>
  <si>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</si>
  <si>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</si>
  <si>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</si>
  <si>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</si>
  <si>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</si>
  <si>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</si>
  <si>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</si>
  <si>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</si>
  <si>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</si>
  <si>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</si>
  <si>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</si>
  <si>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</si>
  <si>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</si>
  <si>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</si>
  <si>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</si>
  <si>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</si>
  <si>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</si>
  <si>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</si>
  <si>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</si>
  <si>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</si>
  <si>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</si>
  <si>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</si>
  <si>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</si>
  <si>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</si>
  <si>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</si>
  <si>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</si>
  <si>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</si>
  <si>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</si>
  <si>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</si>
  <si>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</si>
  <si>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</si>
  <si>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</si>
  <si>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</si>
  <si>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</si>
  <si>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</si>
  <si>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</si>
  <si>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</si>
  <si>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</si>
  <si>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</si>
  <si>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</si>
  <si>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</si>
  <si>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</si>
  <si>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</si>
  <si>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</si>
  <si>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</si>
  <si>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</si>
  <si>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</si>
  <si>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</si>
  <si>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</si>
  <si>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</si>
  <si>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</si>
  <si>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</si>
  <si>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</si>
  <si>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</si>
  <si>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</si>
  <si>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</si>
  <si>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</si>
  <si>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</si>
  <si>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</si>
  <si>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</si>
  <si>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</si>
  <si>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</si>
  <si>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</si>
  <si>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</si>
  <si>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</si>
  <si>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</si>
  <si>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</si>
  <si>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</si>
  <si>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</si>
  <si>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</si>
  <si>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</si>
  <si>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</si>
  <si>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</si>
  <si>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</si>
  <si>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</si>
  <si>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</si>
  <si>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</si>
  <si>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</si>
  <si>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</si>
  <si>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</si>
  <si>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</si>
  <si>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</si>
  <si>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</si>
  <si>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</si>
  <si>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</si>
  <si>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</si>
  <si>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</si>
  <si>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</si>
  <si>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</si>
  <si>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</si>
  <si>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</si>
  <si>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</si>
  <si>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</si>
  <si>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</si>
  <si>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</si>
  <si>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</si>
  <si>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</si>
  <si>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</si>
  <si>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</si>
  <si>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</si>
  <si>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</si>
  <si>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</si>
  <si>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</si>
  <si>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</si>
  <si>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</si>
  <si>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</si>
  <si>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</si>
  <si>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</si>
  <si>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</si>
  <si>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</si>
  <si>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</si>
  <si>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</si>
  <si>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</si>
  <si>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</si>
  <si>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</si>
  <si>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</si>
  <si>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</si>
  <si>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</si>
  <si>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</si>
  <si>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</si>
  <si>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</si>
  <si>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</si>
  <si>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</si>
  <si>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</si>
  <si>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</si>
  <si>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</si>
  <si>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</si>
  <si>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</si>
  <si>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</si>
  <si>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</si>
  <si>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</si>
  <si>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</si>
  <si>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</si>
  <si>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</si>
  <si>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</si>
  <si>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</si>
  <si>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</si>
  <si>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</si>
  <si>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</si>
  <si>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</si>
  <si>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</si>
  <si>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</si>
  <si>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</si>
  <si>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</si>
  <si>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</si>
  <si>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</si>
  <si>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</si>
  <si>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</si>
  <si>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</si>
  <si>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</si>
  <si>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</si>
  <si>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</si>
  <si>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</si>
  <si>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</si>
  <si>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</si>
  <si>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</si>
  <si>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</si>
  <si>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</si>
  <si>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</si>
  <si>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</si>
  <si>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</si>
  <si>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</si>
  <si>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</si>
  <si>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</si>
  <si>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</si>
  <si>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</si>
  <si>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</si>
  <si>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</si>
  <si>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</si>
  <si>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</si>
  <si>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</si>
  <si>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</si>
  <si>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</si>
  <si>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</si>
  <si>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</si>
  <si>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</si>
  <si>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</si>
  <si>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</si>
  <si>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</si>
  <si>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</si>
  <si>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</si>
  <si>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</si>
  <si>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</si>
  <si>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</si>
  <si>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</si>
  <si>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</si>
  <si>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</si>
  <si>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</si>
  <si>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</si>
  <si>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</si>
  <si>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</si>
  <si>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</si>
  <si>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</si>
  <si>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</si>
  <si>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</si>
  <si>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</si>
  <si>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</si>
  <si>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</si>
  <si>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</si>
  <si>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</si>
  <si>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</si>
  <si>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</si>
  <si>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</si>
  <si>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</si>
  <si>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</si>
  <si>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</si>
  <si>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</si>
  <si>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</si>
  <si>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</si>
  <si>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</si>
  <si>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</si>
  <si>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</si>
  <si>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</si>
  <si>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</si>
  <si>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</si>
  <si>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</si>
  <si>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</si>
  <si>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</si>
  <si>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</si>
  <si>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</si>
  <si>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</si>
  <si>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</si>
  <si>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</si>
  <si>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</si>
  <si>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</si>
  <si>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</si>
  <si>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</si>
  <si>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</si>
  <si>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</si>
  <si>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</si>
  <si>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</si>
  <si>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</si>
  <si>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</si>
  <si>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</si>
  <si>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</si>
  <si>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</si>
  <si>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</si>
  <si>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</si>
  <si>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</si>
  <si>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</si>
  <si>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</si>
  <si>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</si>
  <si>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</si>
  <si>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</si>
  <si>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</si>
  <si>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</si>
  <si>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</si>
  <si>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</si>
  <si>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</si>
  <si>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</si>
  <si>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</si>
  <si>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</si>
  <si>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</si>
  <si>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</si>
  <si>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</si>
  <si>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</si>
  <si>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</si>
  <si>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</si>
  <si>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</si>
  <si>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</si>
  <si>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</si>
  <si>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</si>
  <si>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</si>
  <si>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</si>
  <si>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</si>
  <si>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</si>
  <si>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</si>
  <si>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</si>
  <si>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</si>
  <si>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</si>
  <si>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</si>
  <si>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</si>
  <si>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</si>
  <si>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</si>
  <si>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</si>
  <si>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</si>
  <si>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</si>
  <si>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</si>
  <si>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</si>
  <si>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</si>
  <si>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</si>
  <si>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</si>
  <si>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</si>
  <si>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</si>
  <si>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</si>
  <si>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</si>
  <si>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</si>
  <si>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</si>
  <si>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</si>
  <si>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</si>
  <si>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</si>
  <si>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</si>
  <si>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</si>
  <si>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</si>
  <si>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</si>
  <si>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</si>
  <si>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</si>
  <si>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</si>
  <si>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</si>
  <si>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</si>
  <si>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</si>
  <si>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</si>
  <si>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</si>
  <si>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</si>
  <si>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</si>
  <si>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</si>
  <si>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</si>
  <si>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</si>
  <si>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</si>
  <si>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</si>
  <si>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</si>
  <si>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</si>
  <si>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</si>
  <si>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</si>
  <si>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</si>
  <si>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</si>
  <si>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</si>
  <si>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</si>
  <si>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</si>
  <si>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</si>
  <si>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</si>
  <si>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</si>
  <si>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</si>
  <si>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</si>
  <si>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</si>
  <si>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</si>
  <si>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</si>
  <si>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</si>
  <si>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</si>
  <si>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</si>
  <si>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</si>
  <si>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</si>
  <si>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</si>
  <si>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</si>
  <si>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</si>
  <si>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</si>
  <si>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</si>
  <si>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</si>
  <si>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</si>
  <si>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</si>
  <si>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</si>
  <si>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</si>
  <si>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</si>
  <si>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</si>
  <si>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</si>
  <si>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</si>
  <si>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</si>
  <si>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</si>
  <si>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</si>
  <si>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</si>
  <si>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</si>
  <si>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</si>
  <si>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</si>
  <si>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</si>
  <si>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</si>
  <si>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</si>
  <si>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</si>
  <si>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</si>
  <si>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</si>
  <si>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</si>
  <si>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</si>
  <si>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</si>
  <si>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</si>
  <si>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</si>
  <si>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</si>
  <si>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</si>
  <si>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</si>
  <si>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</si>
  <si>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</si>
  <si>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</si>
  <si>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</si>
  <si>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</si>
  <si>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</si>
  <si>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</si>
  <si>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</si>
  <si>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</si>
  <si>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</si>
  <si>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</si>
  <si>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</si>
  <si>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</si>
  <si>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</si>
  <si>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</si>
  <si>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</si>
  <si>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</si>
  <si>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</si>
  <si>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</si>
  <si>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</si>
  <si>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</si>
  <si>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</si>
  <si>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</si>
  <si>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</si>
  <si>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</si>
  <si>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</si>
  <si>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</si>
  <si>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</si>
  <si>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</si>
  <si>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</si>
  <si>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</si>
  <si>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</si>
  <si>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</si>
  <si>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</si>
  <si>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</si>
  <si>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</si>
  <si>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</si>
  <si>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</si>
  <si>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</si>
  <si>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</si>
  <si>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</si>
  <si>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</si>
  <si>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</si>
  <si>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</si>
  <si>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</si>
  <si>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</si>
  <si>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</si>
  <si>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</si>
  <si>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</si>
  <si>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</si>
  <si>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</si>
  <si>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</si>
  <si>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</si>
  <si>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</si>
  <si>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</si>
  <si>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</si>
  <si>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</si>
  <si>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</si>
  <si>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</si>
  <si>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</si>
  <si>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</si>
  <si>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</si>
  <si>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</si>
  <si>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</si>
  <si>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</si>
  <si>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</si>
  <si>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</si>
  <si>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</si>
  <si>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</si>
  <si>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</si>
  <si>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</si>
  <si>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</si>
  <si>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</si>
  <si>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</si>
  <si>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</si>
  <si>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</si>
  <si>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</si>
  <si>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</si>
  <si>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</si>
  <si>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</si>
  <si>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</si>
  <si>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</si>
  <si>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</si>
  <si>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</si>
  <si>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</si>
  <si>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</si>
  <si>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</si>
  <si>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</si>
  <si>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</si>
  <si>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</si>
  <si>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</si>
  <si>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</si>
  <si>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</si>
  <si>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</si>
  <si>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</si>
  <si>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</si>
  <si>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</si>
  <si>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</si>
  <si>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</si>
  <si>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</si>
  <si>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</si>
  <si>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</si>
  <si>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</si>
  <si>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</si>
  <si>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</si>
  <si>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</si>
  <si>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</si>
  <si>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</si>
  <si>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</si>
  <si>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</si>
  <si>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</si>
  <si>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</si>
  <si>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</si>
  <si>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</si>
  <si>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</si>
  <si>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</si>
  <si>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</si>
  <si>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</si>
  <si>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</si>
  <si>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</si>
  <si>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</si>
  <si>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</si>
  <si>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</si>
  <si>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</si>
  <si>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</si>
  <si>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</si>
  <si>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</si>
  <si>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</si>
  <si>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</si>
  <si>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</si>
  <si>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</si>
  <si>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</si>
  <si>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</si>
  <si>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</si>
  <si>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</si>
  <si>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</si>
  <si>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</si>
  <si>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</si>
  <si>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</si>
  <si>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</si>
  <si>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</si>
  <si>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</si>
  <si>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</si>
  <si>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</si>
  <si>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</si>
  <si>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</si>
  <si>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</si>
  <si>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</si>
  <si>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</si>
  <si>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</si>
  <si>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</si>
  <si>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</si>
  <si>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</si>
  <si>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</si>
  <si>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</si>
  <si>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</si>
  <si>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</si>
  <si>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</si>
  <si>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</si>
  <si>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</si>
  <si>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</si>
  <si>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</si>
  <si>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</si>
  <si>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</si>
  <si>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</si>
  <si>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</si>
  <si>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</si>
  <si>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</si>
  <si>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</si>
  <si>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</si>
  <si>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</si>
  <si>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</si>
  <si>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</si>
  <si>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</si>
  <si>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</si>
  <si>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</si>
  <si>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</si>
  <si>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</si>
  <si>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</si>
  <si>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</si>
  <si>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</si>
  <si>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</si>
  <si>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</si>
  <si>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</si>
  <si>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</si>
  <si>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</si>
  <si>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</si>
  <si>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</si>
  <si>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</si>
  <si>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</si>
  <si>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</si>
  <si>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</si>
  <si>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</si>
  <si>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</si>
  <si>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</si>
  <si>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</si>
  <si>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</si>
  <si>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</si>
  <si>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</si>
  <si>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</si>
  <si>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</si>
  <si>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</si>
  <si>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</si>
  <si>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</si>
  <si>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</si>
  <si>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</si>
  <si>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</si>
  <si>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</si>
  <si>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</si>
  <si>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</si>
  <si>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</si>
  <si>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</si>
  <si>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</si>
  <si>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</si>
  <si>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</si>
  <si>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</si>
  <si>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</si>
  <si>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</si>
  <si>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</si>
  <si>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</si>
  <si>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</si>
  <si>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</si>
  <si>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</si>
  <si>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</si>
  <si>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</si>
  <si>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</si>
  <si>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</si>
  <si>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</si>
  <si>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</si>
  <si>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</si>
  <si>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</si>
  <si>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</si>
  <si>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</si>
  <si>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</si>
  <si>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</si>
  <si>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</si>
  <si>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</si>
  <si>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</si>
  <si>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</si>
  <si>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</si>
  <si>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</si>
  <si>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</si>
  <si>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</si>
  <si>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</si>
  <si>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</si>
  <si>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</si>
  <si>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</si>
  <si>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</si>
  <si>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</si>
  <si>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</si>
  <si>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</si>
  <si>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</si>
  <si>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</si>
  <si>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</si>
  <si>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</si>
  <si>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</si>
  <si>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</si>
  <si>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</si>
  <si>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</si>
  <si>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</si>
  <si>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</si>
  <si>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</si>
  <si>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</si>
  <si>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</si>
  <si>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</si>
  <si>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</si>
  <si>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</si>
  <si>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</si>
  <si>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</si>
  <si>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</si>
  <si>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</si>
  <si>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</si>
  <si>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</si>
  <si>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</si>
  <si>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</si>
  <si>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</si>
  <si>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</si>
  <si>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</si>
  <si>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</si>
  <si>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</si>
  <si>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</si>
  <si>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</si>
  <si>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</si>
  <si>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</si>
  <si>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</si>
  <si>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</si>
  <si>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</si>
  <si>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</si>
  <si>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</si>
  <si>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</si>
  <si>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</si>
  <si>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</si>
  <si>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</si>
  <si>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</si>
  <si>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</si>
  <si>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</si>
  <si>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</si>
  <si>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</si>
  <si>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</si>
  <si>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</si>
  <si>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</si>
  <si>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</si>
  <si>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</si>
  <si>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</si>
  <si>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</si>
  <si>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</si>
  <si>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</si>
  <si>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</si>
  <si>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</si>
  <si>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</si>
  <si>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</si>
  <si>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</si>
  <si>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</si>
  <si>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</si>
  <si>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</si>
  <si>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</si>
  <si>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</si>
  <si>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</si>
  <si>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</si>
  <si>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</si>
  <si>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</si>
  <si>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</si>
  <si>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</si>
  <si>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</si>
  <si>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</si>
  <si>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</si>
  <si>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</si>
  <si>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</si>
  <si>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</si>
  <si>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</si>
  <si>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</si>
  <si>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</si>
  <si>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</si>
  <si>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</si>
  <si>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</si>
  <si>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</si>
  <si>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</si>
  <si>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</si>
  <si>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</si>
  <si>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</si>
  <si>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</si>
  <si>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</si>
  <si>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</si>
  <si>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</si>
  <si>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</si>
  <si>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</si>
  <si>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</si>
  <si>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</si>
  <si>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</si>
  <si>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</si>
  <si>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</si>
  <si>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</si>
  <si>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</si>
  <si>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</si>
  <si>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</si>
  <si>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</si>
  <si>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</si>
  <si>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</si>
  <si>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</si>
  <si>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</si>
  <si>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</si>
  <si>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</si>
  <si>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</si>
  <si>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</si>
  <si>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</si>
  <si>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</si>
  <si>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</si>
  <si>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</si>
  <si>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</si>
  <si>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</si>
  <si>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</si>
  <si>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</si>
  <si>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</si>
  <si>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</si>
  <si>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</si>
  <si>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</si>
  <si>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</si>
  <si>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</si>
  <si>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</si>
  <si>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</si>
  <si>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</si>
  <si>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</si>
  <si>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</si>
  <si>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</si>
  <si>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</si>
  <si>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</si>
  <si>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</si>
  <si>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</si>
  <si>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</si>
  <si>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</si>
  <si>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</si>
  <si>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</si>
  <si>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</si>
  <si>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</si>
  <si>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</si>
  <si>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</si>
  <si>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</si>
  <si>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</si>
  <si>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</si>
  <si>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</si>
  <si>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</si>
  <si>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</si>
  <si>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</si>
  <si>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</si>
  <si>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</si>
  <si>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</si>
  <si>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</si>
  <si>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</si>
  <si>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</si>
  <si>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</si>
  <si>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</si>
  <si>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</si>
  <si>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</si>
  <si>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</si>
  <si>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</si>
  <si>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</si>
  <si>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</si>
  <si>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</si>
  <si>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</si>
  <si>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</si>
  <si>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</si>
  <si>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</si>
  <si>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</si>
  <si>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</si>
  <si>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</si>
  <si>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</si>
  <si>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</si>
  <si>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</si>
  <si>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</si>
  <si>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</si>
  <si>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</si>
  <si>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</si>
  <si>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</si>
  <si>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</si>
  <si>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</si>
  <si>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</si>
  <si>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</si>
  <si>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</si>
  <si>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</si>
  <si>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</si>
  <si>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</si>
  <si>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</si>
  <si>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</si>
  <si>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</si>
  <si>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</si>
  <si>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</si>
  <si>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</si>
  <si>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</si>
  <si>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</si>
  <si>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</si>
  <si>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</si>
  <si>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</si>
  <si>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</si>
  <si>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</si>
  <si>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</si>
  <si>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</si>
  <si>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</si>
  <si>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</si>
  <si>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</si>
  <si>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</si>
  <si>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</si>
  <si>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</si>
  <si>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</si>
  <si>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</si>
  <si>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</si>
  <si>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</si>
  <si>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</si>
  <si>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</si>
  <si>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</si>
  <si>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</si>
  <si>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</si>
  <si>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</si>
  <si>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</si>
  <si>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</si>
  <si>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</si>
  <si>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</si>
  <si>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</si>
  <si>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</si>
  <si>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</si>
  <si>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</si>
  <si>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</si>
  <si>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</si>
  <si>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</si>
  <si>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</si>
  <si>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</si>
  <si>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</si>
  <si>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</si>
  <si>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</si>
  <si>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</si>
  <si>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</si>
  <si>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</si>
  <si>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</si>
  <si>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</si>
  <si>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</si>
  <si>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</si>
  <si>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</si>
  <si>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</si>
  <si>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</si>
  <si>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</si>
  <si>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</si>
  <si>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</si>
  <si>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</si>
  <si>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</si>
  <si>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</si>
  <si>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</si>
  <si>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</si>
  <si>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</si>
  <si>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</si>
  <si>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</si>
  <si>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</si>
  <si>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</si>
  <si>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</si>
  <si>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</si>
  <si>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</si>
  <si>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</si>
  <si>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</si>
  <si>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</si>
  <si>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</si>
  <si>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</si>
  <si>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</si>
  <si>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</si>
  <si>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</si>
  <si>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</si>
  <si>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</si>
  <si>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</si>
  <si>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</si>
  <si>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</si>
  <si>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</si>
  <si>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</si>
  <si>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</si>
  <si>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</si>
  <si>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</si>
  <si>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</si>
  <si>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</si>
  <si>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</si>
  <si>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</si>
  <si>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</si>
  <si>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</si>
  <si>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</si>
  <si>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</si>
  <si>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</si>
  <si>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</si>
  <si>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</si>
  <si>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</si>
  <si>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</si>
  <si>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</si>
  <si>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</si>
  <si>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</si>
  <si>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</si>
  <si>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</si>
  <si>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</si>
  <si>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</si>
  <si>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</si>
  <si>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</si>
  <si>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</si>
  <si>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</si>
  <si>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</si>
  <si>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</si>
  <si>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</si>
  <si>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</si>
  <si>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</si>
  <si>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</si>
  <si>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</si>
  <si>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</si>
  <si>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</si>
  <si>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</si>
  <si>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</si>
  <si>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</si>
  <si>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</si>
  <si>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</si>
  <si>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</si>
  <si>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</si>
  <si>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</si>
  <si>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</si>
  <si>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</si>
  <si>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</si>
  <si>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</si>
  <si>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</si>
  <si>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</si>
  <si>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</si>
  <si>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</si>
  <si>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</si>
  <si>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</si>
  <si>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</si>
  <si>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</si>
  <si>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</si>
  <si>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</si>
  <si>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</si>
  <si>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</si>
  <si>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</si>
  <si>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</si>
  <si>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</si>
  <si>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</si>
  <si>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</si>
  <si>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</si>
  <si>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</si>
  <si>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</si>
  <si>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</si>
  <si>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</si>
  <si>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</si>
  <si>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</si>
  <si>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</si>
  <si>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</si>
  <si>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</si>
  <si>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</si>
  <si>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</si>
  <si>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</si>
  <si>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</si>
  <si>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</si>
  <si>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</si>
  <si>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</si>
  <si>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</si>
  <si>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</si>
  <si>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</si>
  <si>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</si>
  <si>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</si>
  <si>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</si>
  <si>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</si>
  <si>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</si>
  <si>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</si>
  <si>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</si>
  <si>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</si>
  <si>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</si>
  <si>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</si>
  <si>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</si>
  <si>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</si>
  <si>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</si>
  <si>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</si>
  <si>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</si>
  <si>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</si>
  <si>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</si>
  <si>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</si>
  <si>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</si>
  <si>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</si>
  <si>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</si>
  <si>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</si>
  <si>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</si>
  <si>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</si>
  <si>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</si>
  <si>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</si>
  <si>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</si>
  <si>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</si>
  <si>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</si>
  <si>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</si>
  <si>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</si>
  <si>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</si>
  <si>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</si>
  <si>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</si>
  <si>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</si>
  <si>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</si>
  <si>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</si>
  <si>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</si>
  <si>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</si>
  <si>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</si>
  <si>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</si>
  <si>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</si>
  <si>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</si>
  <si>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</si>
  <si>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</si>
  <si>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</si>
  <si>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</si>
  <si>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</si>
  <si>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</si>
  <si>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</si>
  <si>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</si>
  <si>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</si>
  <si>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</si>
  <si>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</si>
  <si>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</si>
  <si>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</si>
  <si>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</si>
  <si>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</si>
  <si>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</si>
  <si>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</si>
  <si>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</si>
  <si>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</si>
  <si>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</si>
  <si>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</si>
  <si>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</si>
  <si>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</si>
  <si>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</si>
  <si>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</si>
  <si>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</si>
  <si>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</si>
  <si>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</si>
  <si>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</si>
  <si>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</si>
  <si>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</si>
  <si>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</si>
  <si>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</si>
  <si>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</si>
  <si>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</si>
  <si>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</si>
  <si>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</si>
  <si>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</si>
  <si>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</si>
  <si>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</si>
  <si>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</si>
  <si>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</si>
  <si>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</si>
  <si>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</si>
  <si>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</si>
  <si>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</si>
  <si>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</si>
  <si>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</si>
  <si>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</si>
  <si>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</si>
  <si>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</si>
  <si>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</si>
  <si>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</si>
  <si>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</si>
  <si>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</si>
  <si>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</si>
  <si>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</si>
  <si>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</si>
  <si>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</si>
  <si>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</si>
  <si>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</si>
  <si>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</si>
  <si>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</si>
  <si>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</si>
  <si>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</si>
  <si>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</si>
  <si>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</si>
  <si>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</si>
  <si>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</si>
  <si>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</si>
  <si>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</si>
  <si>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</si>
  <si>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</si>
  <si>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</si>
  <si>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</si>
  <si>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</si>
  <si>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</si>
  <si>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</si>
  <si>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</si>
  <si>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</si>
  <si>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</si>
  <si>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</si>
  <si>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</si>
  <si>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</si>
  <si>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</si>
  <si>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</si>
  <si>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</si>
  <si>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</si>
  <si>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</si>
  <si>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</si>
  <si>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</si>
  <si>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</si>
  <si>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</si>
  <si>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</si>
  <si>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</si>
  <si>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</si>
  <si>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</si>
  <si>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</si>
  <si>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</si>
  <si>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</si>
  <si>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</si>
  <si>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</si>
  <si>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</si>
  <si>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</si>
  <si>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</si>
  <si>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</si>
  <si>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</si>
  <si>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</si>
  <si>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</si>
  <si>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</si>
  <si>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</si>
  <si>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</si>
  <si>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</si>
  <si>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</si>
  <si>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</si>
  <si>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</si>
  <si>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</si>
  <si>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</si>
  <si>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</si>
  <si>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</si>
  <si>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</si>
  <si>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</si>
  <si>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</si>
  <si>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</si>
  <si>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</si>
  <si>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</si>
  <si>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</si>
  <si>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</si>
  <si>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</si>
  <si>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</si>
  <si>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</si>
  <si>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</si>
  <si>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</si>
  <si>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</si>
  <si>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</si>
  <si>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</si>
  <si>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</si>
  <si>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</si>
  <si>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</si>
  <si>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</si>
  <si>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</si>
  <si>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</si>
  <si>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</si>
  <si>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</si>
  <si>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</si>
  <si>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</si>
  <si>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</si>
  <si>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</si>
  <si>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</si>
  <si>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</si>
  <si>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</si>
  <si>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</si>
  <si>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</si>
  <si>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</si>
  <si>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</si>
  <si>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</si>
  <si>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</si>
  <si>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</si>
  <si>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</si>
  <si>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</si>
  <si>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</si>
  <si>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</si>
  <si>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</si>
  <si>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</si>
  <si>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</si>
  <si>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</si>
  <si>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</si>
  <si>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</si>
  <si>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</si>
  <si>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</si>
  <si>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</si>
  <si>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</si>
  <si>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</si>
  <si>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</si>
  <si>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</si>
  <si>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</si>
  <si>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</si>
  <si>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</si>
  <si>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</si>
  <si>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</si>
  <si>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</si>
  <si>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</si>
  <si>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</si>
  <si>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</si>
  <si>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</si>
  <si>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</si>
  <si>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</si>
  <si>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</si>
  <si>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</si>
  <si>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</si>
  <si>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</si>
  <si>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</si>
  <si>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</si>
  <si>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</si>
  <si>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</si>
  <si>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</si>
  <si>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</si>
  <si>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</si>
  <si>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</si>
  <si>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</si>
  <si>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</si>
  <si>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</si>
  <si>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</si>
  <si>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</si>
  <si>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</si>
  <si>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</si>
  <si>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</si>
  <si>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</si>
  <si>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</si>
  <si>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</si>
  <si>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</si>
  <si>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</si>
  <si>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</si>
  <si>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</si>
  <si>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</si>
  <si>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</si>
  <si>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</si>
  <si>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</si>
  <si>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</si>
  <si>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</si>
  <si>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</si>
  <si>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</si>
  <si>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</si>
  <si>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</si>
  <si>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</si>
  <si>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</si>
  <si>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</si>
  <si>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</si>
  <si>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</si>
  <si>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</si>
  <si>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</si>
  <si>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</si>
  <si>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</si>
  <si>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</si>
  <si>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</si>
  <si>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</si>
  <si>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</si>
  <si>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</si>
  <si>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</si>
  <si>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</si>
  <si>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</si>
  <si>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</si>
  <si>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</si>
  <si>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</si>
  <si>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</si>
  <si>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</si>
  <si>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</si>
  <si>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</si>
  <si>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</si>
  <si>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</si>
  <si>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</si>
  <si>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</si>
  <si>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</si>
  <si>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</si>
  <si>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</si>
  <si>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</si>
  <si>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</si>
  <si>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</si>
  <si>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</si>
  <si>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</si>
  <si>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</si>
  <si>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</si>
  <si>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</si>
  <si>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</si>
  <si>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</si>
  <si>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</si>
  <si>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</si>
  <si>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</si>
  <si>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</si>
  <si>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</si>
  <si>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</si>
  <si>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</si>
  <si>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</si>
  <si>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</si>
  <si>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</si>
  <si>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</si>
  <si>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</si>
  <si>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</si>
  <si>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</si>
  <si>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</si>
  <si>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</si>
  <si>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</si>
  <si>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</si>
  <si>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</si>
  <si>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</si>
  <si>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</si>
  <si>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</si>
  <si>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</si>
  <si>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</si>
  <si>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</si>
  <si>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</si>
  <si>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</si>
  <si>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</si>
  <si>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</si>
  <si>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</si>
  <si>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</si>
  <si>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</si>
  <si>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</si>
  <si>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</si>
  <si>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</si>
  <si>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</si>
  <si>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</si>
  <si>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</si>
  <si>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</si>
  <si>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</si>
  <si>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</si>
  <si>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</si>
  <si>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</si>
  <si>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</si>
  <si>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</si>
  <si>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</si>
  <si>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</si>
  <si>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</si>
  <si>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</si>
  <si>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</si>
  <si>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</si>
  <si>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</si>
  <si>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</si>
  <si>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</si>
  <si>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</si>
  <si>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</si>
  <si>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</si>
  <si>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</si>
  <si>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</si>
  <si>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</si>
  <si>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</si>
  <si>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</si>
  <si>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</si>
  <si>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</si>
  <si>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</si>
  <si>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</si>
  <si>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</si>
  <si>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</si>
  <si>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</si>
  <si>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</si>
  <si>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</si>
  <si>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</si>
  <si>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</si>
  <si>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</si>
  <si>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</si>
  <si>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</si>
  <si>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</si>
  <si>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</si>
  <si>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</si>
  <si>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</si>
  <si>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</si>
  <si>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</si>
  <si>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</si>
  <si>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</si>
  <si>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</si>
  <si>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</si>
  <si>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</si>
  <si>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</si>
  <si>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</si>
  <si>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</si>
  <si>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</si>
  <si>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</si>
  <si>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</si>
  <si>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</si>
  <si>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</si>
  <si>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</si>
  <si>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</si>
  <si>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</si>
  <si>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</si>
  <si>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</si>
  <si>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</si>
  <si>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</si>
  <si>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</si>
  <si>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</si>
  <si>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</si>
  <si>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</si>
  <si>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</si>
  <si>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</si>
  <si>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</si>
  <si>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</si>
  <si>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</si>
  <si>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</si>
  <si>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</si>
  <si>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</si>
  <si>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</si>
  <si>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</si>
  <si>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</si>
  <si>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</si>
  <si>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</si>
  <si>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</si>
  <si>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</si>
  <si>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</si>
  <si>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</si>
  <si>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</si>
  <si>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</si>
  <si>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</si>
  <si>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</si>
  <si>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</si>
  <si>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</si>
  <si>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</si>
  <si>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</si>
  <si>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</si>
  <si>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</si>
  <si>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</si>
  <si>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</si>
  <si>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</si>
  <si>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</si>
  <si>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</si>
  <si>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</si>
  <si>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</si>
  <si>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</si>
  <si>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</si>
  <si>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</si>
  <si>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</si>
  <si>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</si>
  <si>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</si>
  <si>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</si>
  <si>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</si>
  <si>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</si>
  <si>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</si>
  <si>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</si>
  <si>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</si>
  <si>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</si>
  <si>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</si>
  <si>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</si>
  <si>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</si>
  <si>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</si>
  <si>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</si>
  <si>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</si>
  <si>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</si>
  <si>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</si>
  <si>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</si>
  <si>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</si>
  <si>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</si>
  <si>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</si>
  <si>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</si>
  <si>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</si>
  <si>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</si>
  <si>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</si>
  <si>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</si>
  <si>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</si>
  <si>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</si>
  <si>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</si>
  <si>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</si>
  <si>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</si>
  <si>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</si>
  <si>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</si>
  <si>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</si>
  <si>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</si>
  <si>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</si>
  <si>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</si>
  <si>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</si>
  <si>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</si>
  <si>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</si>
  <si>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</si>
  <si>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</si>
  <si>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</si>
  <si>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</si>
  <si>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</si>
  <si>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</si>
  <si>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</si>
  <si>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</si>
  <si>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</si>
  <si>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</si>
  <si>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</si>
  <si>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</si>
  <si>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</si>
  <si>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</si>
  <si>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</si>
  <si>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</si>
  <si>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</si>
  <si>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</si>
  <si>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</si>
  <si>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</si>
  <si>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</si>
  <si>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</si>
  <si>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</si>
  <si>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</si>
  <si>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</si>
  <si>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</si>
  <si>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</si>
  <si>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</si>
  <si>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</si>
  <si>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</si>
  <si>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</si>
  <si>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</si>
  <si>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</si>
  <si>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</si>
  <si>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</si>
  <si>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</si>
  <si>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</si>
  <si>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</si>
  <si>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</si>
  <si>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</si>
  <si>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</si>
  <si>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</si>
  <si>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</si>
  <si>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</si>
  <si>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</si>
  <si>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</si>
  <si>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</si>
  <si>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</si>
  <si>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</si>
  <si>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</si>
  <si>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</si>
  <si>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</si>
  <si>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</si>
  <si>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</si>
  <si>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</si>
  <si>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</si>
  <si>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</si>
  <si>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</si>
  <si>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</si>
  <si>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</si>
  <si>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</si>
  <si>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</si>
  <si>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</si>
  <si>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</si>
  <si>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</si>
  <si>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</si>
  <si>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</si>
  <si>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</si>
  <si>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</si>
  <si>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</si>
  <si>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</si>
  <si>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</si>
  <si>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</si>
  <si>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</si>
  <si>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</si>
  <si>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</si>
  <si>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</si>
  <si>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</si>
  <si>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</si>
  <si>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</si>
  <si>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</si>
  <si>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</si>
  <si>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</si>
  <si>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</si>
  <si>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</si>
  <si>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</si>
  <si>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</si>
  <si>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</si>
  <si>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</si>
  <si>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</si>
  <si>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</si>
  <si>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</si>
  <si>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</si>
  <si>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</si>
  <si>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</si>
  <si>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</si>
  <si>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</si>
  <si>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</si>
  <si>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</si>
  <si>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</si>
  <si>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</si>
  <si>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</si>
  <si>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</si>
  <si>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</si>
  <si>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</si>
  <si>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</si>
  <si>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</si>
  <si>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</si>
  <si>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</si>
  <si>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</si>
  <si>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</si>
  <si>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</si>
  <si>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</si>
  <si>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</si>
  <si>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</si>
  <si>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</si>
  <si>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</si>
  <si>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</si>
  <si>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</si>
  <si>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</si>
  <si>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</si>
  <si>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</si>
  <si>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</si>
  <si>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</si>
  <si>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</si>
  <si>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</si>
  <si>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</si>
  <si>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</si>
  <si>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</si>
  <si>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</si>
  <si>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</si>
  <si>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</si>
  <si>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</si>
  <si>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</si>
  <si>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</si>
  <si>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</si>
  <si>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</si>
  <si>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</si>
  <si>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</si>
  <si>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</si>
  <si>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</si>
  <si>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</si>
  <si>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</si>
  <si>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</si>
  <si>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</si>
  <si>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</si>
  <si>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</si>
  <si>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</si>
  <si>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</si>
  <si>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</si>
  <si>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</si>
  <si>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</si>
  <si>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</si>
  <si>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</si>
  <si>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</si>
  <si>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</si>
  <si>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</si>
  <si>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</si>
  <si>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</si>
  <si>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</si>
  <si>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</si>
  <si>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</si>
  <si>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</si>
  <si>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</si>
  <si>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</si>
  <si>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</si>
  <si>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</si>
  <si>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</si>
  <si>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</si>
  <si>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</si>
  <si>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</si>
  <si>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</si>
  <si>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</si>
  <si>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</si>
  <si>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</si>
  <si>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</si>
  <si>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</si>
  <si>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</si>
  <si>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</si>
  <si>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</si>
  <si>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</si>
  <si>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</si>
  <si>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</si>
  <si>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</si>
  <si>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</si>
  <si>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</si>
  <si>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</si>
  <si>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</si>
  <si>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</si>
  <si>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</si>
  <si>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</si>
  <si>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</si>
  <si>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</si>
  <si>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</si>
  <si>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</si>
  <si>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</si>
  <si>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</si>
  <si>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</si>
  <si>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</si>
  <si>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</si>
  <si>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</si>
  <si>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</si>
  <si>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</si>
  <si>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</si>
  <si>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</si>
  <si>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</si>
  <si>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</si>
  <si>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</si>
  <si>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</si>
  <si>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</si>
  <si>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</si>
  <si>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</si>
  <si>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</si>
  <si>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</si>
  <si>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</si>
  <si>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</si>
  <si>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</si>
  <si>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</si>
  <si>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</si>
  <si>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</si>
  <si>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</si>
  <si>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</si>
  <si>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</si>
  <si>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</si>
  <si>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</si>
  <si>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</si>
  <si>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</si>
  <si>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</si>
  <si>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</si>
  <si>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</si>
  <si>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</si>
  <si>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</si>
  <si>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</si>
  <si>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</si>
  <si>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</si>
  <si>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</si>
  <si>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</si>
  <si>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</si>
  <si>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</si>
  <si>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</si>
  <si>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</si>
  <si>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</si>
  <si>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</si>
  <si>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</si>
  <si>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</si>
  <si>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</si>
  <si>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</si>
  <si>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</si>
  <si>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</si>
  <si>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</si>
  <si>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</si>
  <si>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</si>
  <si>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</si>
  <si>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</si>
  <si>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</si>
  <si>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</si>
  <si>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</si>
  <si>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</si>
  <si>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</si>
  <si>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</si>
  <si>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</si>
  <si>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</si>
  <si>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</si>
  <si>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</si>
  <si>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</si>
  <si>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</si>
  <si>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</si>
  <si>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</si>
  <si>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</si>
  <si>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</si>
  <si>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</si>
  <si>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</si>
  <si>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</si>
  <si>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</si>
  <si>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</si>
  <si>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</si>
  <si>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</si>
  <si>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</si>
  <si>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</si>
  <si>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</si>
  <si>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</si>
  <si>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</si>
  <si>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</si>
  <si>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</si>
  <si>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</si>
  <si>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</si>
  <si>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</si>
  <si>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</si>
  <si>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</si>
  <si>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</si>
  <si>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</si>
  <si>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</si>
  <si>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</si>
  <si>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</si>
  <si>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</si>
  <si>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</si>
  <si>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</si>
  <si>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</si>
  <si>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</si>
  <si>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</si>
  <si>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</si>
  <si>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</si>
  <si>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</si>
  <si>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</si>
  <si>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</si>
  <si>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</si>
  <si>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</si>
  <si>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</si>
  <si>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</si>
  <si>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</si>
  <si>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</si>
  <si>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</si>
  <si>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</si>
  <si>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</si>
  <si>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</si>
  <si>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</si>
  <si>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</si>
  <si>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</si>
  <si>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</si>
  <si>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</si>
  <si>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</si>
  <si>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</si>
  <si>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</si>
  <si>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</si>
  <si>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</si>
  <si>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</si>
  <si>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</si>
  <si>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</si>
  <si>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</si>
  <si>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</si>
  <si>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</si>
  <si>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</si>
  <si>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</si>
  <si>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</si>
  <si>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</si>
  <si>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</si>
  <si>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</si>
  <si>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</si>
  <si>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</si>
  <si>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</si>
  <si>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</si>
  <si>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</si>
  <si>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</si>
  <si>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</si>
  <si>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</si>
  <si>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</si>
  <si>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</si>
  <si>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</si>
  <si>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</si>
  <si>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</si>
  <si>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</si>
  <si>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</si>
  <si>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</si>
  <si>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</si>
  <si>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</si>
  <si>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</si>
  <si>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</si>
  <si>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</si>
  <si>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</si>
  <si>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</si>
  <si>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</si>
  <si>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</si>
  <si>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</si>
  <si>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</si>
  <si>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</si>
  <si>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</si>
  <si>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</si>
  <si>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</si>
  <si>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</si>
  <si>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</si>
  <si>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</si>
  <si>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</si>
  <si>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</si>
  <si>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</si>
  <si>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</si>
  <si>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</si>
  <si>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</si>
  <si>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</si>
  <si>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</si>
  <si>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</si>
  <si>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</si>
  <si>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</si>
  <si>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</si>
  <si>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</si>
  <si>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</si>
  <si>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</si>
  <si>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</si>
  <si>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</si>
  <si>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</si>
  <si>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</si>
  <si>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</si>
  <si>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</si>
  <si>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</si>
  <si>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</si>
  <si>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</si>
  <si>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</si>
  <si>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</si>
  <si>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</si>
  <si>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</si>
  <si>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</si>
  <si>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</si>
  <si>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</si>
  <si>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</si>
  <si>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</si>
  <si>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</si>
  <si>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</si>
  <si>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</si>
  <si>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</si>
  <si>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</si>
  <si>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</si>
  <si>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</si>
  <si>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</si>
  <si>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</si>
  <si>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</si>
  <si>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</si>
  <si>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</si>
  <si>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</si>
  <si>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</si>
  <si>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</si>
  <si>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</si>
  <si>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</si>
  <si>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</si>
  <si>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</si>
  <si>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</si>
  <si>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</si>
  <si>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</si>
  <si>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</si>
  <si>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</si>
  <si>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</si>
  <si>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</si>
  <si>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</si>
  <si>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</si>
  <si>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</si>
  <si>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</si>
  <si>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</si>
  <si>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</si>
  <si>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</si>
  <si>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</si>
  <si>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</si>
  <si>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</si>
  <si>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</si>
  <si>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</si>
  <si>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</si>
  <si>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</si>
  <si>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</si>
  <si>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</si>
  <si>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</si>
  <si>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</si>
  <si>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</si>
  <si>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</si>
  <si>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</si>
  <si>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</si>
  <si>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</si>
  <si>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</si>
  <si>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</si>
  <si>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</si>
  <si>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</si>
  <si>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</si>
  <si>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</si>
  <si>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</si>
  <si>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</si>
  <si>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</si>
  <si>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</si>
  <si>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</si>
  <si>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</si>
  <si>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</si>
  <si>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</si>
  <si>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</si>
  <si>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</si>
  <si>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</si>
  <si>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</si>
  <si>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</si>
  <si>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</si>
  <si>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</si>
  <si>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</si>
  <si>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</si>
  <si>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</si>
  <si>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</si>
  <si>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</si>
  <si>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</si>
  <si>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</si>
  <si>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</si>
  <si>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</si>
  <si>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</si>
  <si>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</si>
  <si>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</si>
  <si>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</si>
  <si>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</si>
  <si>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</si>
  <si>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</si>
  <si>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</si>
  <si>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</si>
  <si>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</si>
  <si>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</si>
  <si>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</si>
  <si>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</si>
  <si>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</si>
  <si>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</si>
  <si>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</si>
  <si>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</si>
  <si>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</si>
  <si>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</si>
  <si>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</si>
  <si>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</si>
  <si>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</si>
  <si>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</si>
  <si>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</si>
  <si>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</si>
  <si>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</si>
  <si>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</si>
  <si>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</si>
  <si>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</si>
  <si>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</si>
  <si>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</si>
  <si>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</si>
  <si>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</si>
  <si>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</si>
  <si>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</si>
  <si>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</si>
  <si>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</si>
  <si>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</si>
  <si>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</si>
  <si>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</si>
  <si>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</si>
  <si>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</si>
  <si>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</si>
  <si>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</si>
  <si>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</si>
  <si>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</si>
  <si>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</si>
  <si>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</si>
  <si>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</si>
  <si>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</si>
  <si>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</si>
  <si>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</si>
  <si>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</si>
  <si>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</si>
  <si>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</si>
  <si>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</si>
  <si>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</si>
  <si>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</si>
  <si>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</si>
  <si>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</si>
  <si>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</si>
  <si>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</si>
  <si>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</si>
  <si>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</si>
  <si>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</si>
  <si>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</si>
  <si>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</si>
  <si>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</si>
  <si>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</si>
  <si>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</si>
  <si>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</si>
  <si>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</si>
  <si>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</si>
  <si>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</si>
  <si>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</si>
  <si>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</si>
  <si>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</si>
  <si>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</si>
  <si>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</si>
  <si>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</si>
  <si>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</si>
  <si>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</si>
  <si>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</si>
  <si>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</si>
  <si>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</si>
  <si>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</si>
  <si>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</si>
  <si>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</si>
  <si>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</si>
  <si>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</si>
  <si>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</si>
  <si>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</si>
  <si>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</si>
  <si>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</si>
  <si>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</si>
  <si>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</si>
  <si>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</si>
  <si>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</si>
  <si>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</si>
  <si>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</si>
  <si>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</si>
  <si>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</si>
  <si>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</si>
  <si>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</si>
  <si>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</si>
  <si>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</si>
  <si>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</si>
  <si>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</si>
  <si>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</si>
  <si>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</si>
  <si>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</si>
  <si>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</si>
  <si>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</si>
  <si>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</si>
  <si>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</si>
  <si>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</si>
  <si>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</si>
  <si>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</si>
  <si>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</si>
  <si>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</si>
  <si>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</si>
  <si>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</si>
  <si>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</si>
  <si>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</si>
  <si>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</si>
  <si>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</si>
  <si>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</si>
  <si>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</si>
  <si>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</si>
  <si>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</si>
  <si>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</si>
  <si>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</si>
  <si>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</si>
  <si>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</si>
  <si>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</si>
  <si>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</si>
  <si>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</si>
  <si>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</si>
  <si>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</si>
  <si>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</si>
  <si>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</si>
  <si>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</si>
  <si>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</si>
  <si>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</si>
  <si>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</si>
  <si>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</si>
  <si>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</si>
  <si>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</si>
  <si>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</si>
  <si>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</si>
  <si>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</si>
  <si>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</si>
  <si>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</si>
  <si>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</si>
  <si>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</si>
  <si>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</si>
  <si>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</si>
  <si>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</si>
  <si>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</si>
  <si>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</si>
  <si>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</si>
  <si>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</si>
  <si>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</si>
  <si>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</si>
  <si>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</si>
  <si>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</si>
  <si>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</si>
  <si>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</si>
  <si>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</si>
  <si>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</si>
  <si>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</si>
  <si>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</si>
  <si>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</si>
  <si>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</si>
  <si>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</si>
  <si>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</si>
  <si>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</si>
  <si>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</si>
  <si>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</si>
  <si>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</si>
  <si>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</si>
  <si>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</si>
  <si>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</si>
  <si>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</si>
  <si>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</si>
  <si>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</si>
  <si>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</si>
  <si>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</si>
  <si>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</si>
  <si>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</si>
  <si>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</si>
  <si>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</si>
  <si>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</si>
  <si>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</si>
  <si>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</si>
  <si>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</si>
  <si>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</si>
  <si>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</si>
  <si>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</si>
  <si>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</si>
  <si>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</si>
  <si>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</si>
  <si>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</si>
  <si>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</si>
  <si>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</si>
  <si>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</si>
  <si>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</si>
  <si>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</si>
  <si>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</si>
  <si>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</si>
  <si>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</si>
  <si>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</si>
  <si>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</si>
  <si>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</si>
  <si>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</si>
  <si>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</si>
  <si>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</si>
  <si>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</si>
  <si>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</si>
  <si>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</si>
  <si>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</si>
  <si>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</si>
  <si>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</si>
  <si>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</si>
  <si>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</si>
  <si>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</si>
  <si>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</si>
  <si>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</si>
  <si>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</si>
  <si>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</si>
  <si>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</si>
  <si>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</si>
  <si>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</si>
  <si>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</si>
  <si>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</si>
  <si>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</si>
  <si>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</si>
  <si>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</si>
  <si>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</si>
  <si>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</si>
  <si>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</si>
  <si>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</si>
  <si>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</si>
  <si>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</si>
  <si>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</si>
  <si>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</si>
  <si>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</si>
  <si>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</si>
  <si>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</si>
  <si>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</si>
  <si>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</si>
  <si>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</si>
  <si>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</si>
  <si>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</si>
  <si>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</si>
  <si>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</si>
  <si>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</si>
  <si>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</si>
  <si>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</si>
  <si>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</si>
  <si>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</si>
  <si>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</si>
  <si>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</si>
  <si>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</si>
  <si>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</si>
  <si>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</si>
  <si>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</si>
  <si>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</si>
  <si>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</si>
  <si>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</si>
  <si>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</si>
  <si>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</si>
  <si>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</si>
  <si>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</si>
  <si>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</si>
  <si>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</si>
  <si>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</si>
  <si>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</si>
  <si>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</si>
  <si>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</si>
  <si>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</si>
  <si>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</si>
  <si>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</si>
  <si>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</si>
  <si>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</si>
  <si>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</si>
  <si>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</si>
  <si>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</si>
  <si>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</si>
  <si>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</si>
  <si>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</si>
  <si>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</si>
  <si>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</si>
  <si>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</si>
  <si>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</si>
  <si>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</si>
  <si>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</si>
  <si>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</si>
  <si>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</si>
  <si>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</si>
  <si>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</si>
  <si>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</si>
  <si>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</si>
  <si>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</si>
  <si>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</si>
  <si>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</si>
  <si>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</si>
  <si>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</si>
  <si>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</si>
  <si>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</si>
  <si>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</si>
  <si>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</si>
  <si>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</si>
  <si>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</si>
  <si>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</si>
  <si>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</si>
  <si>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</si>
  <si>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</si>
  <si>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</si>
  <si>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</si>
  <si>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</si>
  <si>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</si>
  <si>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</si>
  <si>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</si>
  <si>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</si>
  <si>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</si>
  <si>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</si>
  <si>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</si>
  <si>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</si>
  <si>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</si>
  <si>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</si>
  <si>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</si>
  <si>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</si>
  <si>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</si>
  <si>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</si>
  <si>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</si>
  <si>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</si>
  <si>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</si>
  <si>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</si>
  <si>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</si>
  <si>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</si>
  <si>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</si>
  <si>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</si>
  <si>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</si>
  <si>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</si>
  <si>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</si>
  <si>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</si>
  <si>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</si>
  <si>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</si>
  <si>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</si>
  <si>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</si>
  <si>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</si>
  <si>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</si>
  <si>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</si>
  <si>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</si>
  <si>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</si>
  <si>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</si>
  <si>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</si>
  <si>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</si>
  <si>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</si>
  <si>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</si>
  <si>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</si>
  <si>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</si>
  <si>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</si>
  <si>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</si>
  <si>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</si>
  <si>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</si>
  <si>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</si>
  <si>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</si>
  <si>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</si>
  <si>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</si>
  <si>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</si>
  <si>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</si>
  <si>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</si>
  <si>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</si>
  <si>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</si>
  <si>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</si>
  <si>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</si>
  <si>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</si>
  <si>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</si>
  <si>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</si>
  <si>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</si>
  <si>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</si>
  <si>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</si>
  <si>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</si>
  <si>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</si>
  <si>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</si>
  <si>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</si>
  <si>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</si>
  <si>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</si>
  <si>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</si>
  <si>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</si>
  <si>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</si>
  <si>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</si>
  <si>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</si>
  <si>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</si>
  <si>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</si>
  <si>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</si>
  <si>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</si>
  <si>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</si>
  <si>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</si>
  <si>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</si>
  <si>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</si>
  <si>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</si>
  <si>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</si>
  <si>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</si>
  <si>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</si>
  <si>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</si>
  <si>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</si>
  <si>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</si>
  <si>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</si>
  <si>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</si>
  <si>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</si>
  <si>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</si>
  <si>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</si>
  <si>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</si>
  <si>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</si>
  <si>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</si>
  <si>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</si>
  <si>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</si>
  <si>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</si>
  <si>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</si>
  <si>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</si>
  <si>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</si>
  <si>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</si>
  <si>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</si>
  <si>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</si>
  <si>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</si>
  <si>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</si>
  <si>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</si>
  <si>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</si>
  <si>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</si>
  <si>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</si>
  <si>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</si>
  <si>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</si>
  <si>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</si>
  <si>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</si>
  <si>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</si>
  <si>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</si>
  <si>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</si>
  <si>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</si>
  <si>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</si>
  <si>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</si>
  <si>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</si>
  <si>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</si>
  <si>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</si>
  <si>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</si>
  <si>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</si>
  <si>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</si>
  <si>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</si>
  <si>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</si>
  <si>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</si>
  <si>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</si>
  <si>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</si>
  <si>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</si>
  <si>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</si>
  <si>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</si>
  <si>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</si>
  <si>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</si>
  <si>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</si>
  <si>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</si>
  <si>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</si>
  <si>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</si>
  <si>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</si>
  <si>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</si>
  <si>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</si>
  <si>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</si>
  <si>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</si>
  <si>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</si>
  <si>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</si>
  <si>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</si>
  <si>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</si>
  <si>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</si>
  <si>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</si>
  <si>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</si>
  <si>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</si>
  <si>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</si>
  <si>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</si>
  <si>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</si>
  <si>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</si>
  <si>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</si>
  <si>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</si>
  <si>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</si>
  <si>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</si>
  <si>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</si>
  <si>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</si>
  <si>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</si>
  <si>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</si>
  <si>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</si>
  <si>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</si>
  <si>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</si>
  <si>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</si>
  <si>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</si>
  <si>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</si>
  <si>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</si>
  <si>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</si>
  <si>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</si>
  <si>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</si>
  <si>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</si>
  <si>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</si>
  <si>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</si>
  <si>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</si>
  <si>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</si>
  <si>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</si>
  <si>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</si>
  <si>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</si>
  <si>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</si>
  <si>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</si>
  <si>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</si>
  <si>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</si>
  <si>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</si>
  <si>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</si>
  <si>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</si>
  <si>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</si>
  <si>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</si>
  <si>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</si>
  <si>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</si>
  <si>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</si>
  <si>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</si>
  <si>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</si>
  <si>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</si>
  <si>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</si>
  <si>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</si>
  <si>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</si>
  <si>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</si>
  <si>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</si>
  <si>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</si>
  <si>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</si>
  <si>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</si>
  <si>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</si>
  <si>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</si>
  <si>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</si>
  <si>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</si>
  <si>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</si>
  <si>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</si>
  <si>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</si>
  <si>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</si>
  <si>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</si>
  <si>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</si>
  <si>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</si>
  <si>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</si>
  <si>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</si>
  <si>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</si>
  <si>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</si>
  <si>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</si>
  <si>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</si>
  <si>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</si>
  <si>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</si>
  <si>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</si>
  <si>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</si>
  <si>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</si>
  <si>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</si>
  <si>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</si>
  <si>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</si>
  <si>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</si>
  <si>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</si>
  <si>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</si>
  <si>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</si>
  <si>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</si>
  <si>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</si>
  <si>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</si>
  <si>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</si>
  <si>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</si>
  <si>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</si>
  <si>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</si>
  <si>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</si>
  <si>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</si>
  <si>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</si>
  <si>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</si>
  <si>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</si>
  <si>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</si>
  <si>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</si>
  <si>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</si>
  <si>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</si>
  <si>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</si>
  <si>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</si>
  <si>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</si>
  <si>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</si>
  <si>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</si>
  <si>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</si>
  <si>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</si>
  <si>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</si>
  <si>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</si>
  <si>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</si>
  <si>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</si>
  <si>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</si>
  <si>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</si>
  <si>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</si>
  <si>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</si>
  <si>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</si>
  <si>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</si>
  <si>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</si>
  <si>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</si>
  <si>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</si>
  <si>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</si>
  <si>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</si>
  <si>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</si>
  <si>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</si>
  <si>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</si>
  <si>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</si>
  <si>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</si>
  <si>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</si>
  <si>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</si>
  <si>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</si>
  <si>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</si>
  <si>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</si>
  <si>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</si>
  <si>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</si>
  <si>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</si>
  <si>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</si>
  <si>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</si>
  <si>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</si>
  <si>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</si>
  <si>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</si>
  <si>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</si>
  <si>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</si>
  <si>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</si>
  <si>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</si>
  <si>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</si>
  <si>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</si>
  <si>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</si>
  <si>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</si>
  <si>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</si>
  <si>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</si>
  <si>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</si>
  <si>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</si>
  <si>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</si>
  <si>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</si>
  <si>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</si>
  <si>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</si>
  <si>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</si>
  <si>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</si>
  <si>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</si>
  <si>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</si>
  <si>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</si>
  <si>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</si>
  <si>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</si>
  <si>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</si>
  <si>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</si>
  <si>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</si>
  <si>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</si>
  <si>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</si>
  <si>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</si>
  <si>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</si>
  <si>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</si>
  <si>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</si>
  <si>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</si>
  <si>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</si>
  <si>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</si>
  <si>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</si>
  <si>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</si>
  <si>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</si>
  <si>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</si>
  <si>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</si>
  <si>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</si>
  <si>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</si>
  <si>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</si>
  <si>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</si>
  <si>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</si>
  <si>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</si>
  <si>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</si>
  <si>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</si>
  <si>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</si>
  <si>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</si>
  <si>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</si>
  <si>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</si>
  <si>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</si>
  <si>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</si>
  <si>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</si>
  <si>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</si>
  <si>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</si>
  <si>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</si>
  <si>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</si>
  <si>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</si>
  <si>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</si>
  <si>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</si>
  <si>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</si>
  <si>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</si>
  <si>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</si>
  <si>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</si>
  <si>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</si>
  <si>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</si>
  <si>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</si>
  <si>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</si>
  <si>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</si>
  <si>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</si>
  <si>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</si>
  <si>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</si>
  <si>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</si>
  <si>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</si>
  <si>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</si>
  <si>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</si>
  <si>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</si>
  <si>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</si>
  <si>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</si>
  <si>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</si>
  <si>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</si>
  <si>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</si>
  <si>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</si>
  <si>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</si>
  <si>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</si>
  <si>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</si>
  <si>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</si>
  <si>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</si>
  <si>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</si>
  <si>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</si>
  <si>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</si>
  <si>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</si>
  <si>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</si>
  <si>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</si>
  <si>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</si>
  <si>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</si>
  <si>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</si>
  <si>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</si>
  <si>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</si>
  <si>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</si>
  <si>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</si>
  <si>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</si>
  <si>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</si>
  <si>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</si>
  <si>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</si>
  <si>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</si>
  <si>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</si>
  <si>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</si>
  <si>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</si>
  <si>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</si>
  <si>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</si>
  <si>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</si>
  <si>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</si>
  <si>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</si>
  <si>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</si>
  <si>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</si>
  <si>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</si>
  <si>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</si>
  <si>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</si>
  <si>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</si>
  <si>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</si>
  <si>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</si>
  <si>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</si>
  <si>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</si>
  <si>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</si>
  <si>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</si>
  <si>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</si>
  <si>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</si>
  <si>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</si>
  <si>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</si>
  <si>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</si>
  <si>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</si>
  <si>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</si>
  <si>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</si>
  <si>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</si>
  <si>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</si>
  <si>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</si>
  <si>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</si>
  <si>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</si>
  <si>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</si>
  <si>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</si>
  <si>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</si>
  <si>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</si>
  <si>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</si>
  <si>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</si>
  <si>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</si>
  <si>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</si>
  <si>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</si>
  <si>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</si>
  <si>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</si>
  <si>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</si>
  <si>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</si>
  <si>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</si>
  <si>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</si>
  <si>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</si>
  <si>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</si>
  <si>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</si>
  <si>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</si>
  <si>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</si>
  <si>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</si>
  <si>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</si>
  <si>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</si>
  <si>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</si>
  <si>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</si>
  <si>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</si>
  <si>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</si>
  <si>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</si>
  <si>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</si>
  <si>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</si>
  <si>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</si>
  <si>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</si>
  <si>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</si>
  <si>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</si>
  <si>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</si>
  <si>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</si>
  <si>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</si>
  <si>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</si>
  <si>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</si>
  <si>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</si>
  <si>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</si>
  <si>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</si>
  <si>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</si>
  <si>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</si>
  <si>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</si>
  <si>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</si>
  <si>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</si>
  <si>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</si>
  <si>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</si>
  <si>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</si>
  <si>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</si>
  <si>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</si>
  <si>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</si>
  <si>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</si>
  <si>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</si>
  <si>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</si>
  <si>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</si>
  <si>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</si>
  <si>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</si>
  <si>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</si>
  <si>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</si>
  <si>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</si>
  <si>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</si>
  <si>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</si>
  <si>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</si>
  <si>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</si>
  <si>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</si>
  <si>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</si>
  <si>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</si>
  <si>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</si>
  <si>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</si>
  <si>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</si>
  <si>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</si>
  <si>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</si>
  <si>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</si>
  <si>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</si>
  <si>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</si>
  <si>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</si>
  <si>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</si>
  <si>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</si>
  <si>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</si>
  <si>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</si>
  <si>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</si>
  <si>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</si>
  <si>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</si>
  <si>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</si>
  <si>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</si>
  <si>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</si>
  <si>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</si>
  <si>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</si>
  <si>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</si>
  <si>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</si>
  <si>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</si>
  <si>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</si>
  <si>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</si>
  <si>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</si>
  <si>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</si>
  <si>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</si>
  <si>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</si>
  <si>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</si>
  <si>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</si>
  <si>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</si>
  <si>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</si>
  <si>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</si>
  <si>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</si>
  <si>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</si>
  <si>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</si>
  <si>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</si>
  <si>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</si>
  <si>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</si>
  <si>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</si>
  <si>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</si>
  <si>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</si>
  <si>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</si>
  <si>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</si>
  <si>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</si>
  <si>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</si>
  <si>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</si>
  <si>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</si>
  <si>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</si>
  <si>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</si>
  <si>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</si>
  <si>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</si>
  <si>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</si>
  <si>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</si>
  <si>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</si>
  <si>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</si>
  <si>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</si>
  <si>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</si>
  <si>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</si>
  <si>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</si>
  <si>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</si>
  <si>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</si>
  <si>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</si>
  <si>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</si>
  <si>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</si>
  <si>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</si>
  <si>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</si>
  <si>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</si>
  <si>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</si>
  <si>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</si>
  <si>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</si>
  <si>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</si>
  <si>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</si>
  <si>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</si>
  <si>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</si>
  <si>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</si>
  <si>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</si>
  <si>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</si>
  <si>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</si>
  <si>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</si>
  <si>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</si>
  <si>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</si>
  <si>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</si>
  <si>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</si>
  <si>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</si>
  <si>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</si>
  <si>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</si>
  <si>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</si>
  <si>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</si>
  <si>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</si>
  <si>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</si>
  <si>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</si>
  <si>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</si>
  <si>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</si>
  <si>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</si>
  <si>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</si>
  <si>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</si>
  <si>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</si>
  <si>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</si>
  <si>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</si>
  <si>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</si>
  <si>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</si>
  <si>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</si>
  <si>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</si>
  <si>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</si>
  <si>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</si>
  <si>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</si>
  <si>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</si>
  <si>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</si>
  <si>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</si>
  <si>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</si>
  <si>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</si>
  <si>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</si>
  <si>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</si>
  <si>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</si>
  <si>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</si>
  <si>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</si>
  <si>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</si>
  <si>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</si>
  <si>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</si>
  <si>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</si>
  <si>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</si>
  <si>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</si>
  <si>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</si>
  <si>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</si>
  <si>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</si>
  <si>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</si>
  <si>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</si>
  <si>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</si>
  <si>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</si>
  <si>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</si>
  <si>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</si>
  <si>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</si>
  <si>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</si>
  <si>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</si>
  <si>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</si>
  <si>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</si>
  <si>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</si>
  <si>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</si>
  <si>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</si>
  <si>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</si>
  <si>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</si>
  <si>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</si>
  <si>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</si>
  <si>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</si>
  <si>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</si>
  <si>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</si>
  <si>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</si>
  <si>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</si>
  <si>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</si>
  <si>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</si>
  <si>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</si>
  <si>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</si>
  <si>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</si>
  <si>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</si>
  <si>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</si>
  <si>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</si>
  <si>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</si>
  <si>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</si>
  <si>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</si>
  <si>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</si>
  <si>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</si>
  <si>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</si>
  <si>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</si>
  <si>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</si>
  <si>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</si>
  <si>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</si>
  <si>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</si>
  <si>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</si>
  <si>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</si>
  <si>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</si>
  <si>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</si>
  <si>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</si>
  <si>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</si>
  <si>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</si>
  <si>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</si>
  <si>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</si>
  <si>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</si>
  <si>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</si>
  <si>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</si>
  <si>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</si>
  <si>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</si>
  <si>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</si>
  <si>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</si>
  <si>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</si>
  <si>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</si>
  <si>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</si>
  <si>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</si>
  <si>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</si>
  <si>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</si>
  <si>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</si>
  <si>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</si>
  <si>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</si>
  <si>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</si>
  <si>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</si>
  <si>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</si>
  <si>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</si>
  <si>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</si>
  <si>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</si>
  <si>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</si>
  <si>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</si>
  <si>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</si>
  <si>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</si>
  <si>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</si>
  <si>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</si>
  <si>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</si>
  <si>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</si>
  <si>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</si>
  <si>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</si>
  <si>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</si>
  <si>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</si>
  <si>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</si>
  <si>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</si>
  <si>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</si>
  <si>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</si>
  <si>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</si>
  <si>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</si>
  <si>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</si>
  <si>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</si>
  <si>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</si>
  <si>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</si>
  <si>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</si>
  <si>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</si>
  <si>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</si>
  <si>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</si>
  <si>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</si>
  <si>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</si>
  <si>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</si>
  <si>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</si>
  <si>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</si>
  <si>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</si>
  <si>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</si>
  <si>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</si>
  <si>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</si>
  <si>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</si>
  <si>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</si>
  <si>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</si>
  <si>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</si>
  <si>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</si>
  <si>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</si>
  <si>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</si>
  <si>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</si>
  <si>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</si>
  <si>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</si>
  <si>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</si>
  <si>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</si>
  <si>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</si>
  <si>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</si>
  <si>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</si>
  <si>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</si>
  <si>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</si>
  <si>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</si>
  <si>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</si>
  <si>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</si>
  <si>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</si>
  <si>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</si>
  <si>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</si>
  <si>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</si>
  <si>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</si>
  <si>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</si>
  <si>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</si>
  <si>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</si>
  <si>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</si>
  <si>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</si>
  <si>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</si>
  <si>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</si>
  <si>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</si>
  <si>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</si>
  <si>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</si>
  <si>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</si>
  <si>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</si>
  <si>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</si>
  <si>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</si>
  <si>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</si>
  <si>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</si>
  <si>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</si>
  <si>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</si>
  <si>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</si>
  <si>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</si>
  <si>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</si>
  <si>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</si>
  <si>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</si>
  <si>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</si>
  <si>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</si>
  <si>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</si>
  <si>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</si>
  <si>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</si>
  <si>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</si>
  <si>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</si>
  <si>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</si>
  <si>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</si>
  <si>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</si>
  <si>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</si>
  <si>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</si>
  <si>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</si>
  <si>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</si>
  <si>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</si>
  <si>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</si>
  <si>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</si>
  <si>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</si>
  <si>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</si>
  <si>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</si>
  <si>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</si>
  <si>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</si>
  <si>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</si>
  <si>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</si>
  <si>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</si>
  <si>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</si>
  <si>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</si>
  <si>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</si>
  <si>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</si>
  <si>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</si>
  <si>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</si>
  <si>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</si>
  <si>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</si>
  <si>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</si>
  <si>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</si>
  <si>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</si>
  <si>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</si>
  <si>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</si>
  <si>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</si>
  <si>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</si>
  <si>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</si>
  <si>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</si>
  <si>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</si>
  <si>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</si>
  <si>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</si>
  <si>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</si>
  <si>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</si>
  <si>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</si>
  <si>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</si>
  <si>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</si>
  <si>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</si>
  <si>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</si>
  <si>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</si>
  <si>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</si>
  <si>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</si>
  <si>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</si>
  <si>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</si>
  <si>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</si>
  <si>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</si>
  <si>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</si>
  <si>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</si>
  <si>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</si>
  <si>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</si>
  <si>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</si>
  <si>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</si>
  <si>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</si>
  <si>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</si>
  <si>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</si>
  <si>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</si>
  <si>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</si>
  <si>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</si>
  <si>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</si>
  <si>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</si>
  <si>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</si>
  <si>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</si>
  <si>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</si>
  <si>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</si>
  <si>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</si>
  <si>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</si>
  <si>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</si>
  <si>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</si>
  <si>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</si>
  <si>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</si>
  <si>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</si>
  <si>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</si>
  <si>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</si>
  <si>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</si>
  <si>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</si>
  <si>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</si>
  <si>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</si>
  <si>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</si>
  <si>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</si>
  <si>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</si>
  <si>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</si>
  <si>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</si>
  <si>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</si>
  <si>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</si>
  <si>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</si>
  <si>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</si>
  <si>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</si>
  <si>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</si>
  <si>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</si>
  <si>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</si>
  <si>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</si>
  <si>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</si>
  <si>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</si>
  <si>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</si>
  <si>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</si>
  <si>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</si>
  <si>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</si>
  <si>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</si>
  <si>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</si>
  <si>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</si>
  <si>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</si>
  <si>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</si>
  <si>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</si>
  <si>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</si>
  <si>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</si>
  <si>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</si>
  <si>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</si>
  <si>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</si>
  <si>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</si>
  <si>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</si>
  <si>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</si>
  <si>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</si>
  <si>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</si>
  <si>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</si>
  <si>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</si>
  <si>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</si>
  <si>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</si>
  <si>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</si>
  <si>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</si>
  <si>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</si>
  <si>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</si>
  <si>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</si>
  <si>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</si>
  <si>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</si>
  <si>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</si>
  <si>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</si>
  <si>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</si>
  <si>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</si>
  <si>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</si>
  <si>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</si>
  <si>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</si>
  <si>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</si>
  <si>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</si>
  <si>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</si>
  <si>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</si>
  <si>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</si>
  <si>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</si>
  <si>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</si>
  <si>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</si>
  <si>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</si>
  <si>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</si>
  <si>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</si>
  <si>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</si>
  <si>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</si>
  <si>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</si>
  <si>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</si>
  <si>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</si>
  <si>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</si>
  <si>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</si>
  <si>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</si>
  <si>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</si>
  <si>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</si>
  <si>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</si>
  <si>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</si>
  <si>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</si>
  <si>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</si>
  <si>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</si>
  <si>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</si>
  <si>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</si>
  <si>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</si>
  <si>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</si>
  <si>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</si>
  <si>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</si>
  <si>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</si>
  <si>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</si>
  <si>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</si>
  <si>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</si>
  <si>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</si>
  <si>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</si>
  <si>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</si>
  <si>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</si>
  <si>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</si>
  <si>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</si>
  <si>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</si>
  <si>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</si>
  <si>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</si>
  <si>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</si>
  <si>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</si>
  <si>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</si>
  <si>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</si>
  <si>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</si>
  <si>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</si>
  <si>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</si>
  <si>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</si>
  <si>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</si>
  <si>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</si>
  <si>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</si>
  <si>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</si>
  <si>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</si>
  <si>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</si>
  <si>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</si>
  <si>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</si>
  <si>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</si>
  <si>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</si>
  <si>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</si>
  <si>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</si>
  <si>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</si>
  <si>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</si>
  <si>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</si>
  <si>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</si>
  <si>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</si>
  <si>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</si>
  <si>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</si>
  <si>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</si>
  <si>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</si>
  <si>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</si>
  <si>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</si>
  <si>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</si>
  <si>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</si>
  <si>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</si>
  <si>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</si>
  <si>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</si>
  <si>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</si>
  <si>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</si>
  <si>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</si>
  <si>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</si>
  <si>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</si>
  <si>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</si>
  <si>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</si>
  <si>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</si>
  <si>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</si>
  <si>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</si>
  <si>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</si>
  <si>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</si>
  <si>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</si>
  <si>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</si>
  <si>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</si>
  <si>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</si>
  <si>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</si>
  <si>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</si>
  <si>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</si>
  <si>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</si>
  <si>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</si>
  <si>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</si>
  <si>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</si>
  <si>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</si>
  <si>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</si>
  <si>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</si>
  <si>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</si>
  <si>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</si>
  <si>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</si>
  <si>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</si>
  <si>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</si>
  <si>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</si>
  <si>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</si>
  <si>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</si>
  <si>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</si>
  <si>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</si>
  <si>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</si>
  <si>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</si>
  <si>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</si>
  <si>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</si>
  <si>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</si>
  <si>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</si>
  <si>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</si>
  <si>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</si>
  <si>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</si>
  <si>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</si>
  <si>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</si>
  <si>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</si>
  <si>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</si>
  <si>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</si>
  <si>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</si>
  <si>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</si>
  <si>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</si>
  <si>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</si>
  <si>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</si>
  <si>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</si>
  <si>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</si>
  <si>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</si>
  <si>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</si>
  <si>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</si>
  <si>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</si>
  <si>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</si>
  <si>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</si>
  <si>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</si>
  <si>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</si>
  <si>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</si>
  <si>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</si>
  <si>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</si>
  <si>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</si>
  <si>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</si>
  <si>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</si>
  <si>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</si>
  <si>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</si>
  <si>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</si>
  <si>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</si>
  <si>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</si>
  <si>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</si>
  <si>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</si>
  <si>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</si>
  <si>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</si>
  <si>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</si>
  <si>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</si>
  <si>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</si>
  <si>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</si>
  <si>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</si>
  <si>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</si>
  <si>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</si>
  <si>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</si>
  <si>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</si>
  <si>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</si>
  <si>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</si>
  <si>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</si>
  <si>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</si>
  <si>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</si>
  <si>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</si>
  <si>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</si>
  <si>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</si>
  <si>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</si>
  <si>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</si>
  <si>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</si>
  <si>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</si>
  <si>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</si>
  <si>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</si>
  <si>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</si>
  <si>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</si>
  <si>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</si>
  <si>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</si>
  <si>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</si>
  <si>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</si>
  <si>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</si>
  <si>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</si>
  <si>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</si>
  <si>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</si>
  <si>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</si>
  <si>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</si>
  <si>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</si>
  <si>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</si>
  <si>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</si>
  <si>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</si>
  <si>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</si>
  <si>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</si>
  <si>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</si>
  <si>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</si>
  <si>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</si>
  <si>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</si>
  <si>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</si>
  <si>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</si>
  <si>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</si>
  <si>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</si>
  <si>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</si>
  <si>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</si>
  <si>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</si>
  <si>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</si>
  <si>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</si>
  <si>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</si>
  <si>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</si>
  <si>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</si>
  <si>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</si>
  <si>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</si>
  <si>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</si>
  <si>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</si>
  <si>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</si>
  <si>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</si>
  <si>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</si>
  <si>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</si>
  <si>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</si>
  <si>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</si>
  <si>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</si>
  <si>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</si>
  <si>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</si>
  <si>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</si>
  <si>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</si>
  <si>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</si>
  <si>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</si>
  <si>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</si>
  <si>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</si>
  <si>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</si>
  <si>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</si>
  <si>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</si>
  <si>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</si>
  <si>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</si>
  <si>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</si>
  <si>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</si>
  <si>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</si>
  <si>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</si>
  <si>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</si>
  <si>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</si>
  <si>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</si>
  <si>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</si>
  <si>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</si>
  <si>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</si>
  <si>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</si>
  <si>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</si>
  <si>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</si>
  <si>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</si>
  <si>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</si>
  <si>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</si>
  <si>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</si>
  <si>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</si>
  <si>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</si>
  <si>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</si>
  <si>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</si>
  <si>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</si>
  <si>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</si>
  <si>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</si>
  <si>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</si>
  <si>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</si>
  <si>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</si>
  <si>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</si>
  <si>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</si>
  <si>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</si>
  <si>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</si>
  <si>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</si>
  <si>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</si>
  <si>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</si>
  <si>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</si>
  <si>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</si>
  <si>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</si>
  <si>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</si>
  <si>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</si>
  <si>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</si>
  <si>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</si>
  <si>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</si>
  <si>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</si>
  <si>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</si>
  <si>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</si>
  <si>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</si>
  <si>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</si>
  <si>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</si>
  <si>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</si>
  <si>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</si>
  <si>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</si>
  <si>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</si>
  <si>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</si>
  <si>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</si>
  <si>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</si>
  <si>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</si>
  <si>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</si>
  <si>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</si>
  <si>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</si>
  <si>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</si>
  <si>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</si>
  <si>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</si>
  <si>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</si>
  <si>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</si>
  <si>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</si>
  <si>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</si>
  <si>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</si>
  <si>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</si>
  <si>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</si>
  <si>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</si>
  <si>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</si>
  <si>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</si>
  <si>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</si>
  <si>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</si>
  <si>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</si>
  <si>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</si>
  <si>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</si>
  <si>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</si>
  <si>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</si>
  <si>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</si>
  <si>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</si>
  <si>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</si>
  <si>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</si>
  <si>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</si>
  <si>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</si>
  <si>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</si>
  <si>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</si>
  <si>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</si>
  <si>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</si>
  <si>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</si>
  <si>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</si>
  <si>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</si>
  <si>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</si>
  <si>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</si>
  <si>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</si>
  <si>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</si>
  <si>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</si>
  <si>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</si>
  <si>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</si>
  <si>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</si>
  <si>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</si>
  <si>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</si>
  <si>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</si>
  <si>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</si>
  <si>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</si>
  <si>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</si>
  <si>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</si>
  <si>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</si>
  <si>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</si>
  <si>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</si>
  <si>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</si>
  <si>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</si>
  <si>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</si>
  <si>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</si>
  <si>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</si>
  <si>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</si>
  <si>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</si>
  <si>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</si>
  <si>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</si>
  <si>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</si>
  <si>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</si>
  <si>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</si>
  <si>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</si>
  <si>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</si>
  <si>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</si>
  <si>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</si>
  <si>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</si>
  <si>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</si>
  <si>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</si>
  <si>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</si>
  <si>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</si>
  <si>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</si>
  <si>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</si>
  <si>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</si>
  <si>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</si>
  <si>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</si>
  <si>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</si>
  <si>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</si>
  <si>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</si>
  <si>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</si>
  <si>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</si>
  <si>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</si>
  <si>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</si>
  <si>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</si>
  <si>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</si>
  <si>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</si>
  <si>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</si>
  <si>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</si>
  <si>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</si>
  <si>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</si>
  <si>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</si>
  <si>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</si>
  <si>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</si>
  <si>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</si>
  <si>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</si>
  <si>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</si>
  <si>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</si>
  <si>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</si>
  <si>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</si>
  <si>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</si>
  <si>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</si>
  <si>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</si>
  <si>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</si>
  <si>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</si>
  <si>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</si>
  <si>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</si>
  <si>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</si>
  <si>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</si>
  <si>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</si>
  <si>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</si>
  <si>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</si>
  <si>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</si>
  <si>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</si>
  <si>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</si>
  <si>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</si>
  <si>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</si>
  <si>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</si>
  <si>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</si>
  <si>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</si>
  <si>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</si>
  <si>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</si>
  <si>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</si>
  <si>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</si>
  <si>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</si>
  <si>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</si>
  <si>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</si>
  <si>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</si>
  <si>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</si>
  <si>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</si>
  <si>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</si>
  <si>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</si>
  <si>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</si>
  <si>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</si>
  <si>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</si>
  <si>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</si>
  <si>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</si>
  <si>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</si>
  <si>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</si>
  <si>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</si>
  <si>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</si>
  <si>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</si>
  <si>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</si>
  <si>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</si>
  <si>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</si>
  <si>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</si>
  <si>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</si>
  <si>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</si>
  <si>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</si>
  <si>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</si>
  <si>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</si>
  <si>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</si>
  <si>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</si>
  <si>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</si>
  <si>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</si>
  <si>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</si>
  <si>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</si>
  <si>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</si>
  <si>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</si>
  <si>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</si>
  <si>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</si>
  <si>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</si>
  <si>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</si>
  <si>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</si>
  <si>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</si>
  <si>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</si>
  <si>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</si>
  <si>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</si>
  <si>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</si>
  <si>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</si>
  <si>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</si>
  <si>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</si>
  <si>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</si>
  <si>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</si>
  <si>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</si>
  <si>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</si>
  <si>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</si>
  <si>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</si>
  <si>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</si>
  <si>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</si>
  <si>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</si>
  <si>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</si>
  <si>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</si>
  <si>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</si>
  <si>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</si>
  <si>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</si>
  <si>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</si>
  <si>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</si>
  <si>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</si>
  <si>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</si>
  <si>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</si>
  <si>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</si>
  <si>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</si>
  <si>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</si>
  <si>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</si>
  <si>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</si>
  <si>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</si>
  <si>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</si>
  <si>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</si>
  <si>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</si>
  <si>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</si>
  <si>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</si>
  <si>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</si>
  <si>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</si>
  <si>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</si>
  <si>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</si>
  <si>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</si>
  <si>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</si>
  <si>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</si>
  <si>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</si>
  <si>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</si>
  <si>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</si>
  <si>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</si>
  <si>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</si>
  <si>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</si>
  <si>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</si>
  <si>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</si>
  <si>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</si>
  <si>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</si>
  <si>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</si>
  <si>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</si>
  <si>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</si>
  <si>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</si>
  <si>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</si>
  <si>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</si>
  <si>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</si>
  <si>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</si>
  <si>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</si>
  <si>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</si>
  <si>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</si>
  <si>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</si>
  <si>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</si>
  <si>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</si>
  <si>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</si>
  <si>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</si>
  <si>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</si>
  <si>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</si>
  <si>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</si>
  <si>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</si>
  <si>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</si>
  <si>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</si>
  <si>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</si>
  <si>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</si>
  <si>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</si>
  <si>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</si>
  <si>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</si>
  <si>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</si>
  <si>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</si>
  <si>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</si>
  <si>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</si>
  <si>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</si>
  <si>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</si>
  <si>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</si>
  <si>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</si>
  <si>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</si>
  <si>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</si>
  <si>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</si>
  <si>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</si>
  <si>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</si>
  <si>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</si>
  <si>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</si>
  <si>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</si>
  <si>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</si>
  <si>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</si>
  <si>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</si>
  <si>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</si>
  <si>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</si>
  <si>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</si>
  <si>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</si>
  <si>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</si>
  <si>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</si>
  <si>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</si>
  <si>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</si>
  <si>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</si>
  <si>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</si>
  <si>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</si>
  <si>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</si>
  <si>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</si>
  <si>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</si>
  <si>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</si>
  <si>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</si>
  <si>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</si>
  <si>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</si>
  <si>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</si>
  <si>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</si>
  <si>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</si>
  <si>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</si>
  <si>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</si>
  <si>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</si>
  <si>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</si>
  <si>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</si>
  <si>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</si>
  <si>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</si>
  <si>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</si>
  <si>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</si>
  <si>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</si>
  <si>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</si>
  <si>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</si>
  <si>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</si>
  <si>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</si>
  <si>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</si>
  <si>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</si>
  <si>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</si>
  <si>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</si>
  <si>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</si>
  <si>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</si>
  <si>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</si>
  <si>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</si>
  <si>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</si>
  <si>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</si>
  <si>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</si>
  <si>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</si>
  <si>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</si>
  <si>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</si>
  <si>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</si>
  <si>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</si>
  <si>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</si>
  <si>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</si>
  <si>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</si>
  <si>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</si>
  <si>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</si>
  <si>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</si>
  <si>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</si>
  <si>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</si>
  <si>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</si>
  <si>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</si>
  <si>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</si>
  <si>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</si>
  <si>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</si>
  <si>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</si>
  <si>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</si>
  <si>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</si>
  <si>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</si>
  <si>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</si>
  <si>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</si>
  <si>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</si>
  <si>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</si>
  <si>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</si>
  <si>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</si>
  <si>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</si>
  <si>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</si>
  <si>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</si>
  <si>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</si>
  <si>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</si>
  <si>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</si>
  <si>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</si>
  <si>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</si>
  <si>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</si>
  <si>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</si>
  <si>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</si>
  <si>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</si>
  <si>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</si>
  <si>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</si>
  <si>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</si>
  <si>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</si>
  <si>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</si>
  <si>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</si>
  <si>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</si>
  <si>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</si>
  <si>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</si>
  <si>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</si>
  <si>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</si>
  <si>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</si>
  <si>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</si>
  <si>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</si>
  <si>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</si>
  <si>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</si>
  <si>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</si>
  <si>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</si>
  <si>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</si>
  <si>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</si>
  <si>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</si>
  <si>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</si>
  <si>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</si>
  <si>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</si>
  <si>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</si>
  <si>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</si>
  <si>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</si>
  <si>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</si>
  <si>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</si>
  <si>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</si>
  <si>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</si>
  <si>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</si>
  <si>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</si>
  <si>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</si>
  <si>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</si>
  <si>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</si>
  <si>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</si>
  <si>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</si>
  <si>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</si>
  <si>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</si>
  <si>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</si>
  <si>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</si>
  <si>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</si>
  <si>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</si>
  <si>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</si>
  <si>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</si>
  <si>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</si>
  <si>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</si>
  <si>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</si>
  <si>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</si>
  <si>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</si>
  <si>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</si>
  <si>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</si>
  <si>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</si>
  <si>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</si>
  <si>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</si>
  <si>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</si>
  <si>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</si>
  <si>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</si>
  <si>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</si>
  <si>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</si>
  <si>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</si>
  <si>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</si>
  <si>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</si>
  <si>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</si>
  <si>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</si>
  <si>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</si>
  <si>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</si>
  <si>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</si>
  <si>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</si>
  <si>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</si>
  <si>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</si>
  <si>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</si>
  <si>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</si>
  <si>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</si>
  <si>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</si>
  <si>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</si>
  <si>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</si>
  <si>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</si>
  <si>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</si>
  <si>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</si>
  <si>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</si>
  <si>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</si>
  <si>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</si>
  <si>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</si>
  <si>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</si>
  <si>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</si>
  <si>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</si>
  <si>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</si>
  <si>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</si>
  <si>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</si>
  <si>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</si>
  <si>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</si>
  <si>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</si>
  <si>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</si>
  <si>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</si>
  <si>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</si>
  <si>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</si>
  <si>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</si>
  <si>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</si>
  <si>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</si>
  <si>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</si>
  <si>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</si>
  <si>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</si>
  <si>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</si>
  <si>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</si>
  <si>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</si>
  <si>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</si>
  <si>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</si>
  <si>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</si>
  <si>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</si>
  <si>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</si>
  <si>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</si>
  <si>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</si>
  <si>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</si>
  <si>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</si>
  <si>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</si>
  <si>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</si>
  <si>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</si>
  <si>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</si>
  <si>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</si>
  <si>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</si>
  <si>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</si>
  <si>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</si>
  <si>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</si>
  <si>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</si>
  <si>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</si>
  <si>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</si>
  <si>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</si>
  <si>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</si>
  <si>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</si>
  <si>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</si>
  <si>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</si>
  <si>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</si>
  <si>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</si>
  <si>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</si>
  <si>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</si>
  <si>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</si>
  <si>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</si>
  <si>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</si>
  <si>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</si>
  <si>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</si>
  <si>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</si>
  <si>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</si>
  <si>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</si>
  <si>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</si>
  <si>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</si>
  <si>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</si>
  <si>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</si>
  <si>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</si>
  <si>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</si>
  <si>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</si>
  <si>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</si>
  <si>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</si>
  <si>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</si>
  <si>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</si>
  <si>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</si>
  <si>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</si>
  <si>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</si>
  <si>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</si>
  <si>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</si>
  <si>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</si>
  <si>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</si>
  <si>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</si>
  <si>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</si>
  <si>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</si>
  <si>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</si>
  <si>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</si>
  <si>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</si>
  <si>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</si>
  <si>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</si>
  <si>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</si>
  <si>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</si>
  <si>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</si>
  <si>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</si>
  <si>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</si>
  <si>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</si>
  <si>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</si>
  <si>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</si>
  <si>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</si>
  <si>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</si>
  <si>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</si>
  <si>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</si>
  <si>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</si>
  <si>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</si>
  <si>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</si>
  <si>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</si>
  <si>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</si>
  <si>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</si>
  <si>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</si>
  <si>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</si>
  <si>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</si>
  <si>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</si>
  <si>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</si>
  <si>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</si>
  <si>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</si>
  <si>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</si>
  <si>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</si>
  <si>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</si>
  <si>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</si>
  <si>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</si>
  <si>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</si>
  <si>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</si>
  <si>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</si>
  <si>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</si>
  <si>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</si>
  <si>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</si>
  <si>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</si>
  <si>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</si>
  <si>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</si>
  <si>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</si>
  <si>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</si>
  <si>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</si>
  <si>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</si>
  <si>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</si>
  <si>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</si>
  <si>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</si>
  <si>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</si>
  <si>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</si>
  <si>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</si>
  <si>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</si>
  <si>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</si>
  <si>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</si>
  <si>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</si>
  <si>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</si>
  <si>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</si>
  <si>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</si>
  <si>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</si>
  <si>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</si>
  <si>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</si>
  <si>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</si>
  <si>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</si>
  <si>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</si>
  <si>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</si>
  <si>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</si>
  <si>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</si>
  <si>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</si>
  <si>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</si>
  <si>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</si>
  <si>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</si>
  <si>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</si>
  <si>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</si>
  <si>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</si>
  <si>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</si>
  <si>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</si>
  <si>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</si>
  <si>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</si>
  <si>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</si>
  <si>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</si>
  <si>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</si>
  <si>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</si>
  <si>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</si>
  <si>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</si>
  <si>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</si>
  <si>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</si>
  <si>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</si>
  <si>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</si>
  <si>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</si>
  <si>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</si>
  <si>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</si>
  <si>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</si>
  <si>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</si>
  <si>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</si>
  <si>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</si>
  <si>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</si>
  <si>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</si>
  <si>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</si>
  <si>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</si>
  <si>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</si>
  <si>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</si>
  <si>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</si>
  <si>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</si>
  <si>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</si>
  <si>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</si>
  <si>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</si>
  <si>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</si>
  <si>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</si>
  <si>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</si>
  <si>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</si>
  <si>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</si>
  <si>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</si>
  <si>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</si>
  <si>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</si>
  <si>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</si>
  <si>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</si>
  <si>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</si>
  <si>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</si>
  <si>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</si>
  <si>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</si>
  <si>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</si>
  <si>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</si>
  <si>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</si>
  <si>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</si>
  <si>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</si>
  <si>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</si>
  <si>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</si>
  <si>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</si>
  <si>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</si>
  <si>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</si>
  <si>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</si>
  <si>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</si>
  <si>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</si>
  <si>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</si>
  <si>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</si>
  <si>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</si>
  <si>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</si>
  <si>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</si>
  <si>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</si>
  <si>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</si>
  <si>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</si>
  <si>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</si>
  <si>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</si>
  <si>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</si>
  <si>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</si>
  <si>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</si>
  <si>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</si>
  <si>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</si>
  <si>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</si>
  <si>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</si>
  <si>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</si>
  <si>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</si>
  <si>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</si>
  <si>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</si>
  <si>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</si>
  <si>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</si>
  <si>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</si>
  <si>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</si>
  <si>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</si>
  <si>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</si>
  <si>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</si>
  <si>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</si>
  <si>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</si>
  <si>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</si>
  <si>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</si>
  <si>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</si>
  <si>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</si>
  <si>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</si>
  <si>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</si>
  <si>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</si>
  <si>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</si>
  <si>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</si>
  <si>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</si>
  <si>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</si>
  <si>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</si>
  <si>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</si>
  <si>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</si>
  <si>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</si>
  <si>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</si>
  <si>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</si>
  <si>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</si>
  <si>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</si>
  <si>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</si>
  <si>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</si>
  <si>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</si>
  <si>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</si>
  <si>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</si>
  <si>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</si>
  <si>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</si>
  <si>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</si>
  <si>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</si>
  <si>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</si>
  <si>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</si>
  <si>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</si>
  <si>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</si>
  <si>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</si>
  <si>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</si>
  <si>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</si>
  <si>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</si>
  <si>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</si>
  <si>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</si>
  <si>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</si>
  <si>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</si>
  <si>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</si>
  <si>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</si>
  <si>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</si>
  <si>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</si>
  <si>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</si>
  <si>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</si>
  <si>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</si>
  <si>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</si>
  <si>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</si>
  <si>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</si>
  <si>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</si>
  <si>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</si>
  <si>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</si>
  <si>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</si>
  <si>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</si>
  <si>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</si>
  <si>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</si>
  <si>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</si>
  <si>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</si>
  <si>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</si>
  <si>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</si>
  <si>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</si>
  <si>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</si>
  <si>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</si>
  <si>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</si>
  <si>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</si>
  <si>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</si>
  <si>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</si>
  <si>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</si>
  <si>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</si>
  <si>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</si>
  <si>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</si>
  <si>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</si>
  <si>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</si>
  <si>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</si>
  <si>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</si>
  <si>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</si>
  <si>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</si>
  <si>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</si>
  <si>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</si>
  <si>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</si>
  <si>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</si>
  <si>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</si>
  <si>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</si>
  <si>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</si>
  <si>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</si>
  <si>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</si>
  <si>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</si>
  <si>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</si>
  <si>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</si>
  <si>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</si>
  <si>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</si>
  <si>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</si>
  <si>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</si>
  <si>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</si>
  <si>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</si>
  <si>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</si>
  <si>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</si>
  <si>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</si>
  <si>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</si>
  <si>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</si>
  <si>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</si>
  <si>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</si>
  <si>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</si>
  <si>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</si>
  <si>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</si>
  <si>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</si>
  <si>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</si>
  <si>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</si>
  <si>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</si>
  <si>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</si>
  <si>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</si>
  <si>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</si>
  <si>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</si>
  <si>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</si>
  <si>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</si>
  <si>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</si>
  <si>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</si>
  <si>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</si>
  <si>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</si>
  <si>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</si>
  <si>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</si>
  <si>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</si>
  <si>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</si>
  <si>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</si>
  <si>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</si>
  <si>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</si>
  <si>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</si>
  <si>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</si>
  <si>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</si>
  <si>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</si>
  <si>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</si>
  <si>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</si>
  <si>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</si>
  <si>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</si>
  <si>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</si>
  <si>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</si>
  <si>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</si>
  <si>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</si>
  <si>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</si>
  <si>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</si>
  <si>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</si>
  <si>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</si>
  <si>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</si>
  <si>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</si>
  <si>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</si>
  <si>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</si>
  <si>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</si>
  <si>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</si>
  <si>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</si>
  <si>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</si>
  <si>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</si>
  <si>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</si>
  <si>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</si>
  <si>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</si>
  <si>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</si>
  <si>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</si>
  <si>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</si>
  <si>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</si>
  <si>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</si>
  <si>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</si>
  <si>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</si>
  <si>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</si>
  <si>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</si>
  <si>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</si>
  <si>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</si>
  <si>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</si>
  <si>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</si>
  <si>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</si>
  <si>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</si>
  <si>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</si>
  <si>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</si>
  <si>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</si>
  <si>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</si>
  <si>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</si>
  <si>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</si>
  <si>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</si>
  <si>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</si>
  <si>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</si>
  <si>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</si>
  <si>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</si>
  <si>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</si>
  <si>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</si>
  <si>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</si>
  <si>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</si>
  <si>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</si>
  <si>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</si>
  <si>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</si>
  <si>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</si>
  <si>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</si>
  <si>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</si>
  <si>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</si>
  <si>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</si>
  <si>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</si>
  <si>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</si>
  <si>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</si>
  <si>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</si>
  <si>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</si>
  <si>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</si>
  <si>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</si>
  <si>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</si>
  <si>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</si>
  <si>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</si>
  <si>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</si>
  <si>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</si>
  <si>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</si>
  <si>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</si>
  <si>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</si>
  <si>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</si>
  <si>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</si>
  <si>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</si>
  <si>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</si>
  <si>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</si>
  <si>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</si>
  <si>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</si>
  <si>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</si>
  <si>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</si>
  <si>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</si>
  <si>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</si>
  <si>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</si>
  <si>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</si>
  <si>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</si>
  <si>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</si>
  <si>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</si>
  <si>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</si>
  <si>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</si>
  <si>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</si>
  <si>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</si>
  <si>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</si>
  <si>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</si>
  <si>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</si>
  <si>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</si>
  <si>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</si>
  <si>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</si>
  <si>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</si>
  <si>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</si>
  <si>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</si>
  <si>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</si>
  <si>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</si>
  <si>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</si>
  <si>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</si>
  <si>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</si>
  <si>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</si>
  <si>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</si>
  <si>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</si>
  <si>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</si>
  <si>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</si>
  <si>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</si>
  <si>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</si>
  <si>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</si>
  <si>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</si>
  <si>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</si>
  <si>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</si>
  <si>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</si>
  <si>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</si>
  <si>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</si>
  <si>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</si>
  <si>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</si>
  <si>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</si>
  <si>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</si>
  <si>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</si>
  <si>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</si>
  <si>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</si>
  <si>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</si>
  <si>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</si>
  <si>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</si>
  <si>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</si>
  <si>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</si>
  <si>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</si>
  <si>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</si>
  <si>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</si>
  <si>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</si>
  <si>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</si>
  <si>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</si>
  <si>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</si>
  <si>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</si>
  <si>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</si>
  <si>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</si>
  <si>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</si>
  <si>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</si>
  <si>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</si>
  <si>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</si>
  <si>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</si>
  <si>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</si>
  <si>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</si>
  <si>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</si>
  <si>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</si>
  <si>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</si>
  <si>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</si>
  <si>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</si>
  <si>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</si>
  <si>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</si>
  <si>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</si>
  <si>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</si>
  <si>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</si>
  <si>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</si>
  <si>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</si>
  <si>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</si>
  <si>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</si>
  <si>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</si>
  <si>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</si>
  <si>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</si>
  <si>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</si>
  <si>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</si>
  <si>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</si>
  <si>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</si>
  <si>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</si>
  <si>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</si>
  <si>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</si>
  <si>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</si>
  <si>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</si>
  <si>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</si>
  <si>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</si>
  <si>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</si>
  <si>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</si>
  <si>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</si>
  <si>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</si>
  <si>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</si>
  <si>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</si>
  <si>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</si>
  <si>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</si>
  <si>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</si>
  <si>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</si>
  <si>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</si>
  <si>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</si>
  <si>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</si>
  <si>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</si>
  <si>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</si>
  <si>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</si>
  <si>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</si>
  <si>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</si>
  <si>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</si>
  <si>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</si>
  <si>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</si>
  <si>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</si>
  <si>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</si>
  <si>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</si>
  <si>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</si>
  <si>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</si>
  <si>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</si>
  <si>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</si>
  <si>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</si>
  <si>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</si>
  <si>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</si>
  <si>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</si>
  <si>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</si>
  <si>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</si>
  <si>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</si>
  <si>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</si>
  <si>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</si>
  <si>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</si>
  <si>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</si>
  <si>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</si>
  <si>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</si>
  <si>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</si>
  <si>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</si>
  <si>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</si>
  <si>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</si>
  <si>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</si>
  <si>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</si>
  <si>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</si>
  <si>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</si>
  <si>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</si>
  <si>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</si>
  <si>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</si>
  <si>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</si>
  <si>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</si>
  <si>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</si>
  <si>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</si>
  <si>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</si>
  <si>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</si>
  <si>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</si>
  <si>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</si>
  <si>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</si>
  <si>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</si>
  <si>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</si>
  <si>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</si>
  <si>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</si>
  <si>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</si>
  <si>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</si>
  <si>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</si>
  <si>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</si>
  <si>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</si>
  <si>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</si>
  <si>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</si>
  <si>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</si>
  <si>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</si>
  <si>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</si>
  <si>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</si>
  <si>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</si>
  <si>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</si>
  <si>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</si>
  <si>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</si>
  <si>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</si>
  <si>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</si>
  <si>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</si>
  <si>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</si>
  <si>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</si>
  <si>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</si>
  <si>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</si>
  <si>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</si>
  <si>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</si>
  <si>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</si>
  <si>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</si>
  <si>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</si>
  <si>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</si>
  <si>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</si>
  <si>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</si>
  <si>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</si>
  <si>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</si>
  <si>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</si>
  <si>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</si>
  <si>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</si>
  <si>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</si>
  <si>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</si>
  <si>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</si>
  <si>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</si>
  <si>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</si>
  <si>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</si>
  <si>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</si>
  <si>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</si>
  <si>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</si>
  <si>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</si>
  <si>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</si>
  <si>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</si>
  <si>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</si>
  <si>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</si>
  <si>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</si>
  <si>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</si>
  <si>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</si>
  <si>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</si>
  <si>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</si>
  <si>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</si>
  <si>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</si>
  <si>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</si>
  <si>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</si>
  <si>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</si>
  <si>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</si>
  <si>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</si>
  <si>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</si>
  <si>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</si>
  <si>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</si>
  <si>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</si>
  <si>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</si>
  <si>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</si>
  <si>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</si>
  <si>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</si>
  <si>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</si>
  <si>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</si>
  <si>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</si>
  <si>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</si>
  <si>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</si>
  <si>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</si>
  <si>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</si>
  <si>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</si>
  <si>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</si>
  <si>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</si>
  <si>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</si>
  <si>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</si>
  <si>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</si>
  <si>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</si>
  <si>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</si>
  <si>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</si>
  <si>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</si>
  <si>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</si>
  <si>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</si>
  <si>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</si>
  <si>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</si>
  <si>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</si>
  <si>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</si>
  <si>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</si>
  <si>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</si>
  <si>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</si>
  <si>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</si>
  <si>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</si>
  <si>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</si>
  <si>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</si>
  <si>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</si>
  <si>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</si>
  <si>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</si>
  <si>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</si>
  <si>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</si>
  <si>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</si>
  <si>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</si>
  <si>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</si>
  <si>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</si>
  <si>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</si>
  <si>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</si>
  <si>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</si>
  <si>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</si>
  <si>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</si>
  <si>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</si>
  <si>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</si>
  <si>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</si>
  <si>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</si>
  <si>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</si>
  <si>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</si>
  <si>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</si>
  <si>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</si>
  <si>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</si>
  <si>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</si>
  <si>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</si>
  <si>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</si>
  <si>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</si>
  <si>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</si>
  <si>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</si>
  <si>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</si>
  <si>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</si>
  <si>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</si>
  <si>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</si>
  <si>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</si>
  <si>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</si>
  <si>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</si>
  <si>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</si>
  <si>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</si>
  <si>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</si>
  <si>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</si>
  <si>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</si>
  <si>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</si>
  <si>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</si>
  <si>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</si>
  <si>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</si>
  <si>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</si>
  <si>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</si>
  <si>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</si>
  <si>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</si>
  <si>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</si>
  <si>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</si>
  <si>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</si>
  <si>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</si>
  <si>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</si>
  <si>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</si>
  <si>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</si>
  <si>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</si>
  <si>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</si>
  <si>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</si>
  <si>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</si>
  <si>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</si>
  <si>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</si>
  <si>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</si>
  <si>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</si>
  <si>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</si>
  <si>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</si>
  <si>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</si>
  <si>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</si>
  <si>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</si>
  <si>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</si>
  <si>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</si>
  <si>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</si>
  <si>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</si>
  <si>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</si>
  <si>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</si>
  <si>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</si>
  <si>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</si>
  <si>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</si>
  <si>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</si>
  <si>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</si>
  <si>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</si>
  <si>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</si>
  <si>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</si>
  <si>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</si>
  <si>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</si>
  <si>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</si>
  <si>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</si>
  <si>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</si>
  <si>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</si>
  <si>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</si>
  <si>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</si>
  <si>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</si>
  <si>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</si>
  <si>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</si>
  <si>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</si>
  <si>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</si>
  <si>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</si>
  <si>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</si>
  <si>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</si>
  <si>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</si>
  <si>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</si>
  <si>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</si>
  <si>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</si>
  <si>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</si>
  <si>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</si>
  <si>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</si>
  <si>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</si>
  <si>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</si>
  <si>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</si>
  <si>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</si>
  <si>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</si>
  <si>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</si>
  <si>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</si>
  <si>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</si>
  <si>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</si>
  <si>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</si>
  <si>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</si>
  <si>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</si>
  <si>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</si>
  <si>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</si>
  <si>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</si>
  <si>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</si>
  <si>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</si>
  <si>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</si>
  <si>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</si>
  <si>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</si>
  <si>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</si>
  <si>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</si>
  <si>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</si>
  <si>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</si>
  <si>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</si>
  <si>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</si>
  <si>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</si>
  <si>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</si>
  <si>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</si>
  <si>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</si>
  <si>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</si>
  <si>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</si>
  <si>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</si>
  <si>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</si>
  <si>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</si>
  <si>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</si>
  <si>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</si>
  <si>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</si>
  <si>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</si>
  <si>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</si>
  <si>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</si>
  <si>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</si>
  <si>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</si>
  <si>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</si>
  <si>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</si>
  <si>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</si>
  <si>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</si>
  <si>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</si>
  <si>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</si>
  <si>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</si>
  <si>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</si>
  <si>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</si>
  <si>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</si>
  <si>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</si>
  <si>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</si>
  <si>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</si>
  <si>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</si>
  <si>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</si>
  <si>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</si>
  <si>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</si>
  <si>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</si>
  <si>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</si>
  <si>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</si>
  <si>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</si>
  <si>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</si>
  <si>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</si>
  <si>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</si>
  <si>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</si>
  <si>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</si>
  <si>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</si>
  <si>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</si>
  <si>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</si>
  <si>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</si>
  <si>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</si>
  <si>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</si>
  <si>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</si>
  <si>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</si>
  <si>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</si>
  <si>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</si>
  <si>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</si>
  <si>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</si>
  <si>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</si>
  <si>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</si>
  <si>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</si>
  <si>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</si>
  <si>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</si>
  <si>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</si>
  <si>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</si>
  <si>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</si>
  <si>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</si>
  <si>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</si>
  <si>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</si>
  <si>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</si>
  <si>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</si>
  <si>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</si>
  <si>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</si>
  <si>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</si>
  <si>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</si>
  <si>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</si>
  <si>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</si>
  <si>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</si>
  <si>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</si>
  <si>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</si>
  <si>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</si>
  <si>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</si>
  <si>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</si>
  <si>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</si>
  <si>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</si>
  <si>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</si>
  <si>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</si>
  <si>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</si>
  <si>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</si>
  <si>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</si>
  <si>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</si>
  <si>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</si>
  <si>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</si>
  <si>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</si>
  <si>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</si>
  <si>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</si>
  <si>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</si>
  <si>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</si>
  <si>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</si>
  <si>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</si>
  <si>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</si>
  <si>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</si>
  <si>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</si>
  <si>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</si>
  <si>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</si>
  <si>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</si>
  <si>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</si>
  <si>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</si>
  <si>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</si>
  <si>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</si>
  <si>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</si>
  <si>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</si>
  <si>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</si>
  <si>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</si>
  <si>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</si>
  <si>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</si>
  <si>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</si>
  <si>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</si>
  <si>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</si>
  <si>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</si>
  <si>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</si>
  <si>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</si>
  <si>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</si>
  <si>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</si>
  <si>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</si>
  <si>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</si>
  <si>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</si>
  <si>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</si>
  <si>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</si>
  <si>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</si>
  <si>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</si>
  <si>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</si>
  <si>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</si>
  <si>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</si>
  <si>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</si>
  <si>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</si>
  <si>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</si>
  <si>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</si>
  <si>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</si>
  <si>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</si>
  <si>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</si>
  <si>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</si>
  <si>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</si>
  <si>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</si>
  <si>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</si>
  <si>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</si>
  <si>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</si>
  <si>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</si>
  <si>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</si>
  <si>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</si>
  <si>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</si>
  <si>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</si>
  <si>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</si>
  <si>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</si>
  <si>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</si>
  <si>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</si>
  <si>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</si>
  <si>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</si>
  <si>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</si>
  <si>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</si>
  <si>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</si>
  <si>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</si>
  <si>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</si>
  <si>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</si>
  <si>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</si>
  <si>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</si>
  <si>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</si>
  <si>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</si>
  <si>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</si>
  <si>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</si>
  <si>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</si>
  <si>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</si>
  <si>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</si>
  <si>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</si>
  <si>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</si>
  <si>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</si>
  <si>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</si>
  <si>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</si>
  <si>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</si>
  <si>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</si>
  <si>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</si>
  <si>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</si>
  <si>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</si>
  <si>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</si>
  <si>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</si>
  <si>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</si>
  <si>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</si>
  <si>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</si>
  <si>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</si>
  <si>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</si>
  <si>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</si>
  <si>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</si>
  <si>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</si>
  <si>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</si>
  <si>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</si>
  <si>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</si>
  <si>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</si>
  <si>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</si>
  <si>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</si>
  <si>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</si>
  <si>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</si>
  <si>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</si>
  <si>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</si>
  <si>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</si>
  <si>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</si>
  <si>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</si>
  <si>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</si>
  <si>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</si>
  <si>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</si>
  <si>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</si>
  <si>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</si>
  <si>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</si>
  <si>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</si>
  <si>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</si>
  <si>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</si>
  <si>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</si>
  <si>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</si>
  <si>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</si>
  <si>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</si>
  <si>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</si>
  <si>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</si>
  <si>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</si>
  <si>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</si>
  <si>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</si>
  <si>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</si>
  <si>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</si>
  <si>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</si>
  <si>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</si>
  <si>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</si>
  <si>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</si>
  <si>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</si>
  <si>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</si>
  <si>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</si>
  <si>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</si>
  <si>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</si>
  <si>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</si>
  <si>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</si>
  <si>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</si>
  <si>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</si>
  <si>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</si>
  <si>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</si>
  <si>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</si>
  <si>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</si>
  <si>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</si>
  <si>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</si>
  <si>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</si>
  <si>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</si>
  <si>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</si>
  <si>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</si>
  <si>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</si>
  <si>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</si>
  <si>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</si>
  <si>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</si>
  <si>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</si>
  <si>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</si>
  <si>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</si>
  <si>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</si>
  <si>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</si>
  <si>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</si>
  <si>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</si>
  <si>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</si>
  <si>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</si>
  <si>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</si>
  <si>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</si>
  <si>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</si>
  <si>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</si>
  <si>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</si>
  <si>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</si>
  <si>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</si>
  <si>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</si>
  <si>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</si>
  <si>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</si>
  <si>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</si>
  <si>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</si>
  <si>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</si>
  <si>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</si>
  <si>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</si>
  <si>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</si>
  <si>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</si>
  <si>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</si>
  <si>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</si>
  <si>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</si>
  <si>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</si>
  <si>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</si>
  <si>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</si>
  <si>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</si>
  <si>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</si>
  <si>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</si>
  <si>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</si>
  <si>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</si>
  <si>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</si>
  <si>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</si>
  <si>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</si>
  <si>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</si>
  <si>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</si>
  <si>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</si>
  <si>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</si>
  <si>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</si>
  <si>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</si>
  <si>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</si>
  <si>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</si>
  <si>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</si>
  <si>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</si>
  <si>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</si>
  <si>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</si>
  <si>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</si>
  <si>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</si>
  <si>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</si>
  <si>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</si>
  <si>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</si>
  <si>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</si>
  <si>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</si>
  <si>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</si>
  <si>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</si>
  <si>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</si>
  <si>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</si>
  <si>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</si>
  <si>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</si>
  <si>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</si>
  <si>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</si>
  <si>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</si>
  <si>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</si>
  <si>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</si>
  <si>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</si>
  <si>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</si>
  <si>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</si>
  <si>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</si>
  <si>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</si>
  <si>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</si>
  <si>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</si>
  <si>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</si>
  <si>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</si>
  <si>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</si>
  <si>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</si>
  <si>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</si>
  <si>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</si>
  <si>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</si>
  <si>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</si>
  <si>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</si>
  <si>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</si>
  <si>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</si>
  <si>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</si>
  <si>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</si>
  <si>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</si>
  <si>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</si>
  <si>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</si>
  <si>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</si>
  <si>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</si>
  <si>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</si>
  <si>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</si>
  <si>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</si>
  <si>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</si>
  <si>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</si>
  <si>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</si>
  <si>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</si>
  <si>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</si>
  <si>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</si>
  <si>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</si>
  <si>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</si>
  <si>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</si>
  <si>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</si>
  <si>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</si>
  <si>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</si>
  <si>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</si>
  <si>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</si>
  <si>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</si>
  <si>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</si>
  <si>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</si>
  <si>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</si>
  <si>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</si>
  <si>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</si>
  <si>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</si>
  <si>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</si>
  <si>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</si>
  <si>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</si>
  <si>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</si>
  <si>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</si>
  <si>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</si>
  <si>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</si>
  <si>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</si>
  <si>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</si>
  <si>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</si>
  <si>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</si>
  <si>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</si>
  <si>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</si>
  <si>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</si>
  <si>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</si>
  <si>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</si>
  <si>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</si>
  <si>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</si>
  <si>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</si>
  <si>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</si>
  <si>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</si>
  <si>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</si>
  <si>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</si>
  <si>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</si>
  <si>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</si>
  <si>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</si>
  <si>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</si>
  <si>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</si>
  <si>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</si>
  <si>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</si>
  <si>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</si>
  <si>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</si>
  <si>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</si>
  <si>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</si>
  <si>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</si>
  <si>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</si>
  <si>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</si>
  <si>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</si>
  <si>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</si>
  <si>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</si>
  <si>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</si>
  <si>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</si>
  <si>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</si>
  <si>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</si>
  <si>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</si>
  <si>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</si>
  <si>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</si>
  <si>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</si>
  <si>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</si>
  <si>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</si>
  <si>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</si>
  <si>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</si>
  <si>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</si>
  <si>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</si>
  <si>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</si>
  <si>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</si>
  <si>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</si>
  <si>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</si>
  <si>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</si>
  <si>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</si>
  <si>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</si>
  <si>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</si>
  <si>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</si>
  <si>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</si>
  <si>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</si>
  <si>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</si>
  <si>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</si>
  <si>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</si>
  <si>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</si>
  <si>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</si>
  <si>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</si>
  <si>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</si>
  <si>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</si>
  <si>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</si>
  <si>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</si>
  <si>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</si>
  <si>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</si>
  <si>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</si>
  <si>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</si>
  <si>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</si>
  <si>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</si>
  <si>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</si>
  <si>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</si>
  <si>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</si>
  <si>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</si>
  <si>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</si>
  <si>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</si>
  <si>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</si>
  <si>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</si>
  <si>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</si>
  <si>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</si>
  <si>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</si>
  <si>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</si>
  <si>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</si>
  <si>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</si>
  <si>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</si>
  <si>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</si>
  <si>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</si>
  <si>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</si>
  <si>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</si>
  <si>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</si>
  <si>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</si>
  <si>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</si>
  <si>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</si>
  <si>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</si>
  <si>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</si>
  <si>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</si>
  <si>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</si>
  <si>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</si>
  <si>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</si>
  <si>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</si>
  <si>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</si>
  <si>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</si>
  <si>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</si>
  <si>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</si>
  <si>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</si>
  <si>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</si>
  <si>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</si>
  <si>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</si>
  <si>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</si>
  <si>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</si>
  <si>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</si>
  <si>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</si>
  <si>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</si>
  <si>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</si>
  <si>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</si>
  <si>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</si>
  <si>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</si>
  <si>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</si>
  <si>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</si>
  <si>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</si>
  <si>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</si>
  <si>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</si>
  <si>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</si>
  <si>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</si>
  <si>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</si>
  <si>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</si>
  <si>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</si>
  <si>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</si>
  <si>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</si>
  <si>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</si>
  <si>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</si>
  <si>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</si>
  <si>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</si>
  <si>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</si>
  <si>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</si>
  <si>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</si>
  <si>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</si>
  <si>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</si>
  <si>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</si>
  <si>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</si>
  <si>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</si>
  <si>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</si>
  <si>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</si>
  <si>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</si>
  <si>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</si>
  <si>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</si>
  <si>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</si>
  <si>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</si>
  <si>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</si>
  <si>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</si>
  <si>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</si>
  <si>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</si>
  <si>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</si>
  <si>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</si>
  <si>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</si>
  <si>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</si>
  <si>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</si>
  <si>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</si>
  <si>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</si>
  <si>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</si>
  <si>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</si>
  <si>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</si>
  <si>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</si>
  <si>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</si>
  <si>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</si>
  <si>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</si>
  <si>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</si>
  <si>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</si>
  <si>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</si>
  <si>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</si>
  <si>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</si>
  <si>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</si>
  <si>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</si>
  <si>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</si>
  <si>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</si>
  <si>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</si>
  <si>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</si>
  <si>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</si>
  <si>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</si>
  <si>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</si>
  <si>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</si>
  <si>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</si>
  <si>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</si>
  <si>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</si>
  <si>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</si>
  <si>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</si>
  <si>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</si>
  <si>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</si>
  <si>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</si>
  <si>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</si>
  <si>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</si>
  <si>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</si>
  <si>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</si>
  <si>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</si>
  <si>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</si>
  <si>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</si>
  <si>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</si>
  <si>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</si>
  <si>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</si>
  <si>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</si>
  <si>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</si>
  <si>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</si>
  <si>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</si>
  <si>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</si>
  <si>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</si>
  <si>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</si>
  <si>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</si>
  <si>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</si>
  <si>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</si>
  <si>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</si>
  <si>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</si>
  <si>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</si>
  <si>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</si>
  <si>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</si>
  <si>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</si>
  <si>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</si>
  <si>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</si>
  <si>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</si>
  <si>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</si>
  <si>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</si>
  <si>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</si>
  <si>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</si>
  <si>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</si>
  <si>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</si>
  <si>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</si>
  <si>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</si>
  <si>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</si>
  <si>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</si>
  <si>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</si>
  <si>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</si>
  <si>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</si>
  <si>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</si>
  <si>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</si>
  <si>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</si>
  <si>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</si>
  <si>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</si>
  <si>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</si>
  <si>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</si>
  <si>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</si>
  <si>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</si>
  <si>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</si>
  <si>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</si>
  <si>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</si>
  <si>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</si>
  <si>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</si>
  <si>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</si>
  <si>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</si>
  <si>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</si>
  <si>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</si>
  <si>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</si>
  <si>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</si>
  <si>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</si>
  <si>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</si>
  <si>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</si>
  <si>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</si>
  <si>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</si>
  <si>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</si>
  <si>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</si>
  <si>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</si>
  <si>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</si>
  <si>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</si>
  <si>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</si>
  <si>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</si>
  <si>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</si>
  <si>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</si>
  <si>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</si>
  <si>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</si>
  <si>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</si>
  <si>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</si>
  <si>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</si>
  <si>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</si>
  <si>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</si>
  <si>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</si>
  <si>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</si>
  <si>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</si>
  <si>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</si>
  <si>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</si>
  <si>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</si>
  <si>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</si>
  <si>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</si>
  <si>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</si>
  <si>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</si>
  <si>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</si>
  <si>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</si>
  <si>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</si>
  <si>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</si>
  <si>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</si>
  <si>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</si>
  <si>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</si>
  <si>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</si>
  <si>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</si>
  <si>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</si>
  <si>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</si>
  <si>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</si>
  <si>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</si>
  <si>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</si>
  <si>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</si>
  <si>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</si>
  <si>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</si>
  <si>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</si>
  <si>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</si>
  <si>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</si>
  <si>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</si>
  <si>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</si>
  <si>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</si>
  <si>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</si>
  <si>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</si>
  <si>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</si>
  <si>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</si>
  <si>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</si>
  <si>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</si>
  <si>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</si>
  <si>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</si>
  <si>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</si>
  <si>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</si>
  <si>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</si>
  <si>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</si>
  <si>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</si>
  <si>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</si>
  <si>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</si>
  <si>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</si>
  <si>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</si>
  <si>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</si>
  <si>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</si>
  <si>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</si>
  <si>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</si>
  <si>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</si>
  <si>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</si>
  <si>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</si>
  <si>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</si>
  <si>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</si>
  <si>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</si>
  <si>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</si>
  <si>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</si>
  <si>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</si>
  <si>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</si>
  <si>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</si>
  <si>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</si>
  <si>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</si>
  <si>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</si>
  <si>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</si>
  <si>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</si>
  <si>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</si>
  <si>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</si>
  <si>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</si>
  <si>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</si>
  <si>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</si>
  <si>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</si>
  <si>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</si>
  <si>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</si>
  <si>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</si>
  <si>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</si>
  <si>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</si>
  <si>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</si>
  <si>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</si>
  <si>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</si>
  <si>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</si>
  <si>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</si>
  <si>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</si>
  <si>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</si>
  <si>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</si>
  <si>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</si>
  <si>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</si>
  <si>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</si>
  <si>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</si>
  <si>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</si>
  <si>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</si>
  <si>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</si>
  <si>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</si>
  <si>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</si>
  <si>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</si>
  <si>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</si>
  <si>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</si>
  <si>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</si>
  <si>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</si>
  <si>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</si>
  <si>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</si>
  <si>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</si>
  <si>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</si>
  <si>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</si>
  <si>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</si>
  <si>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</si>
  <si>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</si>
  <si>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</si>
  <si>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</si>
  <si>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</si>
  <si>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</si>
  <si>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</si>
  <si>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</si>
  <si>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</si>
  <si>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</si>
  <si>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</si>
  <si>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</si>
  <si>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</si>
  <si>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</si>
  <si>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</si>
  <si>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</si>
  <si>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</si>
  <si>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</si>
  <si>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</si>
  <si>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</si>
  <si>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</si>
  <si>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</si>
  <si>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</si>
  <si>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</si>
  <si>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</si>
  <si>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</si>
  <si>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</si>
  <si>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</si>
  <si>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</si>
  <si>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</si>
  <si>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</si>
  <si>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</si>
  <si>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</si>
  <si>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</si>
  <si>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</si>
  <si>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</si>
  <si>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</si>
  <si>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</si>
  <si>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</si>
  <si>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</si>
  <si>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</si>
  <si>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</si>
  <si>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</si>
  <si>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</si>
  <si>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</si>
  <si>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</si>
  <si>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</si>
  <si>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</si>
  <si>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</si>
  <si>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</si>
  <si>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</si>
  <si>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</si>
  <si>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</si>
  <si>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</si>
  <si>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</si>
  <si>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</si>
  <si>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</si>
  <si>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</si>
  <si>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</si>
  <si>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</si>
  <si>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</si>
  <si>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</si>
  <si>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</si>
  <si>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</si>
  <si>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</si>
  <si>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</si>
  <si>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</si>
  <si>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</si>
  <si>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</si>
  <si>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</si>
  <si>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</si>
  <si>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</si>
  <si>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</si>
  <si>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</si>
  <si>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</si>
  <si>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</si>
  <si>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</si>
  <si>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</si>
  <si>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</si>
  <si>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</si>
  <si>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</si>
  <si>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</si>
  <si>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</si>
  <si>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</si>
  <si>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</si>
  <si>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</si>
  <si>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</si>
  <si>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</si>
  <si>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</si>
  <si>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</si>
  <si>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</si>
  <si>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</si>
  <si>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</si>
  <si>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</si>
  <si>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</si>
  <si>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</si>
  <si>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</si>
  <si>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</si>
  <si>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</si>
  <si>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</si>
  <si>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</si>
  <si>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</si>
  <si>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</si>
  <si>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</si>
  <si>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</si>
  <si>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</si>
  <si>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</si>
  <si>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</si>
  <si>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</si>
  <si>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</si>
  <si>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</si>
  <si>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</si>
  <si>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</si>
  <si>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</si>
  <si>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</si>
  <si>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</si>
  <si>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</si>
  <si>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</si>
  <si>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</si>
  <si>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</si>
  <si>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</si>
  <si>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</si>
  <si>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</si>
  <si>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</si>
  <si>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</si>
  <si>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</si>
  <si>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</si>
  <si>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</si>
  <si>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</si>
  <si>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</si>
  <si>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</si>
  <si>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</si>
  <si>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</si>
  <si>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</si>
  <si>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</si>
  <si>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</si>
  <si>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</si>
  <si>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</si>
  <si>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</si>
  <si>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</si>
  <si>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</si>
  <si>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</si>
  <si>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</si>
  <si>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</si>
  <si>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</si>
  <si>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</si>
  <si>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</si>
  <si>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</si>
  <si>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</si>
  <si>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</si>
  <si>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</si>
  <si>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</si>
  <si>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</si>
  <si>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</si>
  <si>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</si>
  <si>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</si>
  <si>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</si>
  <si>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</si>
  <si>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</si>
  <si>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</si>
  <si>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</si>
  <si>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</si>
  <si>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</si>
  <si>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</si>
  <si>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</si>
  <si>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</si>
  <si>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</si>
  <si>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</si>
  <si>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</si>
  <si>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</si>
  <si>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</si>
  <si>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</si>
  <si>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</si>
  <si>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</si>
  <si>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</si>
  <si>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</si>
  <si>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</si>
  <si>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</si>
  <si>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</si>
  <si>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</si>
  <si>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</si>
  <si>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</si>
  <si>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</si>
  <si>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</si>
  <si>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</si>
  <si>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</si>
  <si>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</si>
  <si>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</si>
  <si>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</si>
  <si>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</si>
  <si>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</si>
  <si>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</si>
  <si>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</si>
  <si>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</si>
  <si>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</si>
  <si>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</si>
  <si>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</si>
  <si>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</si>
  <si>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</si>
  <si>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</si>
  <si>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</si>
  <si>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</si>
  <si>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</si>
  <si>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</si>
  <si>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</si>
  <si>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</si>
  <si>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</si>
  <si>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</si>
  <si>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</si>
  <si>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</si>
  <si>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</si>
  <si>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</si>
  <si>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</si>
  <si>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</si>
  <si>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</si>
  <si>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</si>
  <si>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</si>
  <si>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</si>
  <si>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</si>
  <si>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</si>
  <si>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</si>
  <si>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</si>
  <si>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</si>
  <si>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</si>
  <si>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</si>
  <si>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</si>
  <si>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</si>
  <si>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</si>
  <si>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</si>
  <si>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</si>
  <si>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</si>
  <si>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</si>
  <si>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</si>
  <si>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</si>
  <si>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</si>
  <si>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</si>
  <si>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</si>
  <si>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</si>
  <si>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</si>
  <si>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</si>
  <si>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</si>
  <si>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</si>
  <si>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</si>
  <si>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</si>
  <si>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</si>
  <si>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</si>
  <si>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</si>
  <si>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</si>
  <si>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</si>
  <si>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</si>
  <si>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</si>
  <si>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</si>
  <si>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</si>
  <si>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</si>
  <si>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</si>
  <si>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</si>
  <si>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</si>
  <si>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</si>
  <si>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</si>
  <si>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</si>
  <si>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</si>
  <si>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</si>
  <si>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</si>
  <si>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</si>
  <si>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</si>
  <si>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</si>
  <si>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</si>
  <si>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</si>
  <si>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</si>
  <si>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</si>
  <si>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</si>
  <si>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</si>
  <si>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</si>
  <si>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</si>
  <si>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</si>
  <si>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</si>
  <si>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</si>
  <si>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</si>
  <si>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</si>
  <si>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</si>
  <si>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</si>
  <si>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</si>
  <si>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</si>
  <si>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</si>
  <si>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</si>
  <si>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</si>
  <si>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</si>
  <si>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</si>
  <si>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</si>
  <si>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</si>
  <si>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</si>
  <si>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</si>
  <si>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</si>
  <si>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</si>
  <si>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</si>
  <si>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</si>
  <si>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</si>
  <si>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</si>
  <si>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</si>
  <si>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</si>
  <si>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</si>
  <si>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</si>
  <si>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</si>
  <si>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</si>
  <si>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</si>
  <si>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</si>
  <si>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</si>
  <si>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</si>
  <si>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</si>
  <si>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</si>
  <si>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</si>
  <si>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</si>
  <si>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</si>
  <si>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</si>
  <si>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</si>
  <si>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</si>
  <si>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</si>
  <si>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</si>
  <si>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</si>
  <si>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</si>
  <si>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</si>
  <si>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</si>
  <si>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</si>
  <si>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</si>
  <si>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</si>
  <si>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</si>
  <si>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</si>
  <si>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</si>
  <si>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</si>
  <si>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</si>
  <si>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</si>
  <si>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</si>
  <si>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</si>
  <si>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</si>
  <si>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</si>
  <si>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</si>
  <si>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</si>
  <si>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</si>
  <si>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</si>
  <si>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</si>
  <si>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</si>
  <si>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</si>
  <si>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</si>
  <si>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</si>
  <si>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</si>
  <si>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</si>
  <si>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</si>
  <si>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</si>
  <si>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</si>
  <si>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</si>
  <si>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</si>
  <si>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</si>
  <si>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</si>
  <si>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</si>
  <si>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</si>
  <si>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</si>
  <si>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</si>
  <si>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</si>
  <si>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</si>
  <si>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</si>
  <si>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</si>
  <si>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</si>
  <si>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</si>
  <si>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</si>
  <si>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</si>
  <si>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</si>
  <si>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</si>
  <si>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</si>
  <si>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</si>
  <si>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</si>
  <si>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</si>
  <si>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</si>
  <si>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</si>
  <si>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</si>
  <si>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</si>
  <si>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</si>
  <si>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</si>
  <si>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</si>
  <si>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</si>
  <si>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</si>
  <si>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</si>
  <si>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</si>
  <si>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</si>
  <si>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</si>
  <si>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</si>
  <si>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</si>
  <si>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</si>
  <si>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</si>
  <si>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</si>
  <si>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</si>
  <si>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</si>
  <si>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</si>
  <si>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</si>
  <si>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</si>
  <si>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</si>
  <si>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</si>
  <si>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</si>
  <si>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</si>
  <si>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</si>
  <si>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</si>
  <si>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</si>
  <si>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</si>
  <si>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</si>
  <si>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</si>
  <si>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</si>
  <si>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</si>
  <si>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</si>
  <si>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</si>
  <si>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</si>
  <si>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</si>
  <si>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</si>
  <si>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</si>
  <si>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</si>
  <si>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</si>
  <si>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</si>
  <si>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</si>
  <si>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</si>
  <si>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</si>
  <si>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</si>
  <si>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</si>
  <si>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</si>
  <si>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</si>
  <si>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</si>
  <si>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</si>
  <si>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</si>
  <si>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</si>
  <si>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</si>
  <si>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</si>
  <si>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</si>
  <si>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</si>
  <si>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</si>
  <si>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</si>
  <si>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</si>
  <si>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</si>
  <si>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</si>
  <si>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</si>
  <si>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</si>
  <si>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</si>
  <si>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</si>
  <si>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</si>
  <si>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</si>
  <si>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</si>
  <si>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</si>
  <si>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</si>
  <si>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</si>
  <si>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</si>
  <si>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</si>
  <si>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</si>
  <si>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</si>
  <si>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</si>
  <si>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</si>
  <si>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</si>
  <si>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</si>
  <si>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</si>
  <si>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</si>
  <si>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</si>
  <si>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</si>
  <si>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</si>
  <si>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</si>
  <si>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</si>
  <si>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</si>
  <si>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</si>
  <si>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</si>
  <si>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</si>
  <si>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</si>
  <si>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</si>
  <si>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</si>
  <si>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</si>
  <si>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</si>
  <si>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</si>
  <si>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</si>
  <si>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</si>
  <si>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</si>
  <si>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</si>
  <si>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</si>
  <si>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</si>
  <si>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</si>
  <si>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</si>
  <si>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</si>
  <si>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</si>
  <si>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</si>
  <si>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</si>
  <si>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</si>
  <si>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</si>
  <si>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</si>
  <si>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</si>
  <si>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</si>
  <si>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</si>
  <si>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</si>
  <si>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</si>
  <si>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</si>
  <si>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</si>
  <si>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</si>
  <si>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</si>
  <si>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</si>
  <si>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</si>
  <si>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</si>
  <si>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</si>
  <si>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</si>
  <si>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</si>
  <si>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</si>
  <si>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</si>
  <si>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</si>
  <si>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</si>
  <si>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</si>
  <si>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</si>
  <si>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</si>
  <si>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</si>
  <si>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</si>
  <si>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</si>
  <si>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</si>
  <si>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</si>
  <si>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</si>
  <si>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</si>
  <si>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</si>
  <si>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</si>
  <si>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</si>
  <si>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</si>
  <si>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</si>
  <si>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</si>
  <si>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</si>
  <si>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</si>
  <si>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</si>
  <si>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</si>
  <si>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</si>
  <si>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</si>
  <si>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</si>
  <si>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</si>
  <si>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</si>
  <si>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</si>
  <si>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</si>
  <si>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</si>
  <si>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</si>
  <si>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</si>
  <si>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</si>
  <si>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</si>
  <si>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</si>
  <si>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</si>
  <si>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</si>
  <si>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</si>
  <si>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</si>
  <si>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</si>
  <si>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</si>
  <si>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</si>
  <si>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</si>
  <si>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</si>
  <si>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</si>
  <si>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</si>
  <si>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</si>
  <si>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</si>
  <si>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</si>
  <si>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</si>
  <si>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</si>
  <si>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</si>
  <si>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</si>
  <si>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</si>
  <si>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</si>
  <si>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</si>
  <si>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</si>
  <si>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</si>
  <si>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</si>
  <si>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</si>
  <si>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</si>
  <si>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</si>
  <si>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</si>
  <si>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</si>
  <si>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</si>
  <si>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</si>
  <si>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</si>
  <si>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</si>
  <si>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</si>
  <si>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</si>
  <si>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</si>
  <si>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</si>
  <si>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</si>
  <si>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</si>
  <si>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</si>
  <si>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</si>
  <si>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</si>
  <si>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</si>
  <si>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</si>
  <si>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</si>
  <si>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</si>
  <si>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</si>
  <si>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</si>
  <si>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</si>
  <si>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</si>
  <si>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</si>
  <si>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</si>
  <si>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</si>
  <si>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</si>
  <si>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</si>
  <si>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</si>
  <si>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</si>
  <si>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</si>
  <si>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</si>
  <si>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</si>
  <si>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</si>
  <si>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</si>
  <si>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</si>
  <si>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</si>
  <si>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</si>
  <si>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</si>
  <si>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</si>
  <si>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</si>
  <si>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</si>
  <si>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</si>
  <si>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</si>
  <si>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</si>
  <si>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</si>
  <si>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</si>
  <si>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</si>
  <si>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</si>
  <si>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</si>
  <si>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</si>
  <si>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</si>
  <si>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</si>
  <si>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</si>
  <si>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</si>
  <si>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</si>
  <si>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</si>
  <si>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</si>
  <si>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</si>
  <si>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</si>
  <si>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</si>
  <si>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</si>
  <si>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</si>
  <si>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</si>
  <si>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</si>
  <si>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</si>
  <si>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</si>
  <si>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</si>
  <si>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</si>
  <si>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</si>
  <si>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</si>
  <si>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</si>
  <si>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</si>
  <si>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</si>
  <si>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</si>
  <si>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</si>
  <si>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</si>
  <si>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</si>
  <si>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</si>
  <si>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</si>
  <si>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</si>
  <si>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</si>
  <si>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</si>
  <si>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</si>
  <si>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</si>
  <si>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</si>
  <si>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</si>
  <si>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</si>
  <si>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</si>
  <si>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</si>
  <si>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</si>
  <si>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</si>
  <si>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</si>
  <si>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</si>
  <si>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</si>
  <si>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</si>
  <si>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</si>
  <si>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</si>
  <si>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</si>
  <si>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</si>
  <si>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</si>
  <si>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</si>
  <si>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</si>
  <si>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</si>
  <si>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</si>
  <si>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</si>
  <si>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</si>
  <si>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</si>
  <si>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</si>
  <si>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</si>
  <si>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</si>
  <si>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</si>
  <si>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</si>
  <si>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</si>
  <si>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</si>
  <si>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</si>
  <si>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</si>
  <si>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</si>
  <si>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</si>
  <si>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</si>
  <si>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</si>
  <si>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</si>
  <si>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</si>
  <si>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</si>
  <si>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</si>
  <si>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</si>
  <si>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</si>
  <si>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</si>
  <si>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</si>
  <si>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</si>
  <si>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</si>
  <si>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</si>
  <si>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</si>
  <si>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</si>
  <si>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</si>
  <si>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</si>
  <si>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</si>
  <si>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</si>
  <si>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</si>
  <si>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</si>
  <si>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</si>
  <si>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</si>
  <si>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</si>
  <si>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</si>
  <si>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</si>
  <si>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</si>
  <si>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</si>
  <si>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</si>
  <si>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</si>
  <si>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</si>
  <si>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</si>
  <si>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</si>
  <si>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</si>
  <si>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</si>
  <si>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</si>
  <si>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</si>
  <si>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</si>
  <si>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</si>
  <si>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</si>
  <si>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</si>
  <si>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</si>
  <si>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</si>
  <si>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</si>
  <si>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</si>
  <si>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</si>
  <si>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</si>
  <si>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</si>
  <si>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</si>
  <si>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</si>
  <si>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</si>
  <si>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</si>
  <si>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</si>
  <si>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</si>
  <si>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</si>
  <si>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</si>
  <si>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</si>
  <si>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</si>
  <si>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</si>
  <si>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</si>
  <si>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</si>
  <si>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</si>
  <si>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</si>
  <si>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</si>
  <si>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</si>
  <si>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</si>
  <si>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</si>
  <si>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</si>
  <si>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</si>
  <si>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</si>
  <si>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</si>
  <si>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</si>
  <si>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</si>
  <si>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</si>
  <si>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</si>
  <si>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</si>
  <si>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</si>
  <si>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</si>
  <si>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</si>
  <si>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</si>
  <si>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</si>
  <si>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</si>
  <si>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</si>
  <si>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</si>
  <si>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</si>
  <si>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</si>
  <si>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</si>
  <si>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</si>
  <si>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</si>
  <si>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</si>
  <si>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</si>
  <si>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</si>
  <si>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</si>
  <si>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</si>
  <si>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</si>
  <si>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</si>
  <si>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</si>
  <si>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</si>
  <si>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</si>
  <si>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</si>
  <si>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</si>
  <si>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</si>
  <si>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</si>
  <si>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</si>
  <si>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</si>
  <si>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</si>
  <si>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</si>
  <si>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</si>
  <si>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</si>
  <si>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</si>
  <si>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</si>
  <si>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</si>
  <si>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</si>
  <si>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</si>
  <si>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</si>
  <si>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</si>
  <si>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</si>
  <si>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</si>
  <si>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</si>
  <si>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</si>
  <si>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</si>
  <si>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</si>
  <si>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</si>
  <si>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</si>
  <si>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</si>
  <si>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</si>
  <si>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</si>
  <si>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</si>
  <si>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</si>
  <si>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</si>
  <si>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</si>
  <si>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</si>
  <si>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</si>
  <si>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</si>
  <si>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</si>
  <si>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</si>
  <si>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</si>
  <si>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</si>
  <si>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</si>
  <si>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</si>
  <si>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</si>
  <si>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</si>
  <si>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</si>
  <si>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</si>
  <si>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</si>
  <si>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</si>
  <si>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</si>
  <si>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</si>
  <si>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</si>
  <si>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</si>
  <si>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</si>
  <si>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</si>
  <si>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</si>
  <si>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</si>
  <si>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</si>
  <si>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</si>
  <si>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</si>
  <si>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</si>
  <si>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</si>
  <si>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</si>
  <si>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</si>
  <si>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</si>
  <si>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</si>
  <si>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</si>
  <si>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</si>
  <si>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</si>
  <si>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</si>
  <si>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</si>
  <si>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</si>
  <si>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</si>
  <si>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</si>
  <si>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</si>
  <si>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</si>
  <si>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</si>
  <si>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</si>
  <si>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</si>
  <si>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</si>
  <si>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</si>
  <si>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</si>
  <si>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</si>
  <si>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</si>
  <si>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</si>
  <si>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</si>
  <si>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</si>
  <si>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</si>
  <si>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</si>
  <si>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</si>
  <si>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</si>
  <si>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</si>
  <si>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</si>
  <si>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</si>
  <si>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</si>
  <si>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</si>
  <si>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</si>
  <si>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</si>
  <si>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</si>
  <si>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</si>
  <si>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</si>
  <si>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</si>
  <si>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</si>
  <si>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</si>
  <si>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</si>
  <si>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</si>
  <si>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</si>
  <si>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</si>
  <si>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</si>
  <si>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</si>
  <si>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</si>
  <si>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</si>
  <si>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</si>
  <si>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</si>
  <si>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</si>
  <si>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</si>
  <si>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</si>
  <si>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</si>
  <si>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</si>
  <si>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</si>
  <si>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</si>
  <si>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</si>
  <si>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</si>
  <si>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</si>
  <si>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</si>
  <si>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</si>
  <si>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</si>
  <si>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</si>
  <si>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</si>
  <si>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</si>
  <si>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</si>
  <si>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</si>
  <si>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</si>
  <si>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</si>
  <si>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</si>
  <si>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</si>
  <si>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</si>
  <si>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</si>
  <si>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</si>
  <si>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</si>
  <si>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</si>
  <si>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</si>
  <si>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</si>
  <si>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</si>
  <si>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</si>
  <si>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</si>
  <si>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</si>
  <si>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</si>
  <si>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</si>
  <si>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</si>
  <si>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</si>
  <si>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</si>
  <si>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</si>
  <si>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</si>
  <si>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</si>
  <si>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</si>
  <si>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</si>
  <si>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</si>
  <si>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</si>
  <si>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</si>
  <si>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</si>
  <si>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</si>
  <si>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</si>
  <si>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</si>
  <si>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</si>
  <si>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</si>
  <si>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</si>
  <si>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</si>
  <si>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</si>
  <si>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</si>
  <si>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</si>
  <si>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</si>
  <si>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</si>
  <si>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</si>
  <si>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</si>
  <si>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</si>
  <si>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</si>
  <si>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</si>
  <si>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</si>
  <si>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</si>
  <si>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</si>
  <si>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</si>
  <si>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</si>
  <si>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</si>
  <si>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</si>
  <si>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</si>
  <si>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</si>
  <si>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</si>
  <si>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</si>
  <si>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</si>
  <si>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</si>
  <si>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</si>
  <si>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</si>
  <si>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</si>
  <si>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</si>
  <si>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</si>
  <si>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</si>
  <si>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</si>
  <si>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</si>
  <si>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</si>
  <si>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</si>
  <si>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</si>
  <si>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</si>
  <si>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</si>
  <si>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</si>
  <si>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</si>
  <si>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</si>
  <si>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</si>
  <si>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</si>
  <si>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</si>
  <si>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</si>
  <si>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</si>
  <si>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</si>
  <si>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</si>
  <si>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</si>
  <si>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</si>
  <si>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</si>
  <si>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</si>
  <si>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</si>
  <si>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</si>
  <si>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</si>
  <si>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</si>
  <si>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</si>
  <si>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</si>
  <si>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</si>
  <si>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</si>
  <si>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</si>
  <si>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</si>
  <si>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</si>
  <si>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</si>
  <si>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</si>
  <si>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</si>
  <si>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</si>
  <si>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</si>
  <si>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</si>
  <si>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</si>
  <si>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</si>
  <si>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</si>
  <si>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</si>
  <si>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</si>
  <si>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</si>
  <si>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</si>
  <si>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</si>
  <si>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</si>
  <si>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</si>
  <si>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</si>
  <si>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</si>
  <si>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</si>
  <si>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</si>
  <si>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</si>
  <si>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</si>
  <si>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</si>
  <si>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</si>
  <si>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</si>
  <si>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</si>
  <si>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</si>
  <si>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</si>
  <si>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</si>
  <si>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</si>
  <si>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</si>
  <si>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</si>
  <si>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</si>
  <si>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</si>
  <si>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</si>
  <si>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</si>
  <si>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</si>
  <si>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</si>
  <si>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</si>
  <si>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</si>
  <si>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</si>
  <si>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</si>
  <si>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</si>
  <si>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</si>
  <si>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</si>
  <si>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</si>
  <si>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</si>
  <si>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</si>
  <si>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</si>
  <si>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</si>
  <si>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</si>
  <si>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</si>
  <si>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</si>
  <si>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</si>
  <si>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</si>
  <si>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</si>
  <si>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</si>
  <si>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</si>
  <si>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</si>
  <si>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</si>
  <si>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</si>
  <si>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</si>
  <si>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</si>
  <si>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</si>
  <si>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</si>
  <si>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</si>
  <si>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</si>
  <si>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</si>
  <si>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</si>
  <si>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</si>
  <si>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</si>
  <si>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</si>
  <si>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</si>
  <si>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</si>
  <si>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</si>
  <si>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</si>
  <si>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</si>
  <si>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</si>
  <si>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</si>
  <si>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</si>
  <si>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</si>
  <si>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</si>
  <si>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</si>
  <si>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</si>
  <si>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</si>
  <si>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</si>
  <si>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</si>
  <si>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</si>
  <si>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</si>
  <si>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</si>
  <si>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</si>
  <si>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</si>
  <si>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</si>
  <si>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</si>
  <si>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</si>
  <si>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</si>
  <si>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</si>
  <si>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</si>
  <si>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</si>
  <si>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</si>
  <si>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</si>
  <si>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</si>
  <si>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</si>
  <si>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</si>
  <si>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</si>
  <si>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</si>
  <si>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</si>
  <si>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</si>
  <si>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</si>
  <si>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</si>
  <si>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</si>
  <si>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</si>
  <si>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</si>
  <si>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</si>
  <si>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</si>
  <si>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</si>
  <si>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</si>
  <si>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</si>
  <si>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</si>
  <si>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</si>
  <si>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</si>
  <si>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</si>
  <si>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</si>
  <si>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</si>
  <si>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</si>
  <si>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</si>
  <si>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</si>
  <si>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</si>
  <si>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</si>
  <si>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</si>
  <si>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</si>
  <si>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</si>
  <si>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</si>
  <si>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</si>
  <si>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</si>
  <si>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</si>
  <si>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</si>
  <si>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</si>
  <si>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</si>
  <si>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</si>
  <si>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</si>
  <si>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</si>
  <si>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</si>
  <si>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</si>
  <si>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</si>
  <si>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</si>
  <si>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</si>
  <si>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</si>
  <si>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</si>
  <si>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</si>
  <si>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</si>
  <si>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</si>
  <si>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</si>
  <si>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</si>
  <si>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</si>
  <si>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</si>
  <si>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</si>
  <si>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</si>
  <si>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</si>
  <si>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</si>
  <si>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</si>
  <si>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</si>
  <si>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</si>
  <si>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</si>
  <si>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</si>
  <si>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</si>
  <si>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</si>
  <si>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</si>
  <si>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</si>
  <si>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</si>
  <si>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</si>
  <si>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</si>
  <si>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</si>
  <si>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</si>
  <si>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</si>
  <si>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</si>
  <si>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</si>
  <si>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</si>
  <si>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</si>
  <si>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</si>
  <si>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</si>
  <si>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</si>
  <si>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</si>
  <si>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</si>
  <si>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</si>
  <si>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</si>
  <si>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</si>
  <si>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</si>
  <si>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</si>
  <si>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</si>
  <si>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</si>
  <si>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</si>
  <si>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</si>
  <si>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</si>
  <si>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</si>
  <si>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</si>
  <si>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</si>
  <si>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</si>
  <si>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</si>
  <si>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</si>
  <si>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</si>
  <si>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</si>
  <si>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</si>
  <si>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</si>
  <si>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</si>
  <si>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</si>
  <si>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</si>
  <si>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</si>
  <si>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</si>
  <si>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</si>
  <si>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</si>
  <si>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</si>
  <si>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</si>
  <si>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</si>
  <si>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</si>
  <si>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</si>
  <si>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</si>
  <si>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</si>
  <si>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</si>
  <si>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</si>
  <si>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</si>
  <si>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</si>
  <si>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</si>
  <si>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</si>
  <si>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</si>
  <si>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</si>
  <si>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</si>
  <si>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</si>
  <si>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</si>
  <si>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</si>
  <si>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</si>
  <si>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</si>
  <si>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</si>
  <si>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</si>
  <si>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</si>
  <si>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</si>
  <si>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</si>
  <si>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</si>
  <si>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</si>
  <si>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</si>
  <si>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</si>
  <si>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</si>
  <si>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</si>
  <si>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</si>
  <si>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</si>
  <si>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</si>
  <si>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</si>
  <si>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</si>
  <si>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</si>
  <si>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</si>
  <si>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</si>
  <si>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</si>
  <si>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</si>
  <si>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</si>
  <si>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</si>
  <si>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</si>
  <si>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</si>
  <si>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</si>
  <si>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</si>
  <si>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</si>
  <si>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</si>
  <si>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</si>
  <si>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</si>
  <si>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</si>
  <si>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</si>
  <si>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</si>
  <si>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</si>
  <si>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</si>
  <si>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</si>
  <si>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</si>
  <si>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</si>
  <si>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</si>
  <si>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</si>
  <si>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</si>
  <si>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</si>
  <si>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</si>
  <si>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</si>
  <si>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</si>
  <si>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</si>
  <si>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</si>
  <si>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</si>
  <si>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</si>
  <si>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</si>
  <si>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</si>
  <si>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</si>
  <si>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</si>
  <si>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</si>
  <si>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</si>
  <si>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</si>
  <si>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</si>
  <si>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</si>
  <si>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</si>
  <si>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</si>
  <si>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</si>
  <si>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</si>
  <si>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</si>
  <si>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</si>
  <si>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</si>
  <si>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</si>
  <si>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</si>
  <si>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</si>
  <si>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</si>
  <si>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</si>
  <si>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</si>
  <si>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</si>
  <si>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</si>
  <si>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</si>
  <si>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</si>
  <si>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</si>
  <si>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</si>
  <si>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</si>
  <si>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</si>
  <si>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</si>
  <si>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</si>
  <si>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</si>
  <si>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</si>
  <si>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</si>
  <si>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</si>
  <si>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</si>
  <si>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</si>
  <si>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</si>
  <si>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</si>
  <si>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</si>
  <si>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</si>
  <si>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</si>
  <si>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</si>
  <si>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</si>
  <si>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</si>
  <si>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</si>
  <si>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</si>
  <si>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</si>
  <si>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</si>
  <si>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</si>
  <si>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</si>
  <si>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</si>
  <si>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</si>
  <si>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</si>
  <si>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</si>
  <si>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</si>
  <si>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</si>
  <si>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</si>
  <si>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</si>
  <si>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</si>
  <si>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</si>
  <si>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</si>
  <si>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</si>
  <si>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</si>
  <si>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</si>
  <si>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</si>
  <si>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</si>
  <si>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</si>
  <si>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</si>
  <si>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</si>
  <si>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</si>
  <si>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</si>
  <si>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</si>
  <si>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</si>
  <si>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</si>
  <si>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</si>
  <si>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</si>
  <si>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</si>
  <si>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</si>
  <si>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</si>
  <si>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</si>
  <si>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</si>
  <si>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</si>
  <si>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</si>
  <si>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</si>
  <si>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</si>
  <si>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</si>
  <si>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</si>
  <si>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</si>
  <si>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</si>
  <si>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</si>
  <si>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</si>
  <si>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</si>
  <si>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</si>
  <si>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</si>
  <si>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</si>
  <si>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</si>
  <si>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</si>
  <si>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</si>
  <si>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</si>
  <si>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</si>
  <si>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</si>
  <si>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</si>
  <si>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</si>
  <si>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</si>
  <si>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</si>
  <si>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</si>
  <si>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</si>
  <si>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</si>
  <si>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</si>
  <si>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</si>
  <si>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</si>
  <si>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</si>
  <si>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</si>
  <si>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</si>
  <si>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</si>
  <si>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</si>
  <si>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</si>
  <si>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</si>
  <si>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</si>
  <si>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</si>
  <si>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</si>
  <si>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</si>
  <si>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</si>
  <si>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</si>
  <si>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</si>
  <si>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</si>
  <si>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</si>
  <si>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</si>
  <si>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</si>
  <si>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</si>
  <si>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</si>
  <si>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</si>
  <si>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</si>
  <si>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</si>
  <si>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</si>
  <si>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</si>
  <si>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</si>
  <si>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</si>
  <si>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</si>
  <si>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</si>
  <si>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</si>
  <si>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</si>
  <si>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</si>
  <si>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</si>
  <si>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</si>
  <si>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</si>
  <si>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</si>
  <si>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</si>
  <si>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</si>
  <si>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</si>
  <si>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</si>
  <si>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</si>
  <si>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</si>
  <si>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</si>
  <si>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</si>
  <si>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</si>
  <si>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</si>
  <si>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</si>
  <si>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</si>
  <si>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</si>
  <si>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</si>
  <si>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</si>
  <si>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</si>
  <si>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</si>
  <si>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</si>
  <si>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</si>
  <si>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</si>
  <si>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</si>
  <si>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</si>
  <si>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</si>
  <si>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</si>
  <si>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</si>
  <si>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</si>
  <si>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</si>
  <si>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</si>
  <si>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</si>
  <si>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</si>
  <si>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</si>
  <si>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</si>
  <si>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</si>
  <si>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</si>
  <si>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</si>
  <si>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</si>
  <si>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</si>
  <si>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</si>
  <si>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</si>
  <si>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</si>
  <si>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</si>
  <si>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</si>
  <si>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</si>
  <si>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</si>
  <si>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</si>
  <si>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</si>
  <si>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</si>
  <si>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</si>
  <si>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</si>
  <si>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</si>
  <si>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</si>
  <si>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</si>
  <si>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</si>
  <si>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</si>
  <si>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</si>
  <si>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</si>
  <si>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</si>
  <si>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</si>
  <si>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</si>
  <si>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</si>
  <si>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</si>
  <si>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</si>
  <si>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</si>
  <si>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</si>
  <si>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</si>
  <si>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</si>
  <si>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</si>
  <si>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</si>
  <si>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</si>
  <si>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</si>
  <si>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</si>
  <si>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</si>
  <si>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</si>
  <si>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</si>
  <si>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</si>
  <si>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</si>
  <si>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</si>
  <si>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</si>
  <si>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</si>
  <si>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</si>
  <si>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</si>
  <si>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</si>
  <si>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</si>
  <si>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</si>
  <si>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</si>
  <si>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</si>
  <si>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</si>
  <si>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</si>
  <si>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</si>
  <si>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</si>
  <si>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</si>
  <si>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</si>
  <si>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</si>
  <si>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</si>
  <si>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</si>
  <si>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</si>
  <si>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</si>
  <si>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</si>
  <si>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</si>
  <si>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</si>
  <si>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</si>
  <si>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</si>
  <si>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</si>
  <si>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</si>
  <si>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</si>
  <si>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</si>
  <si>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</si>
  <si>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</si>
  <si>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</si>
  <si>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</si>
  <si>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</si>
  <si>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</si>
  <si>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</si>
  <si>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</si>
  <si>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</si>
  <si>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</si>
  <si>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</si>
  <si>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</si>
  <si>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</si>
  <si>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</si>
  <si>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</si>
  <si>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</si>
  <si>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</si>
  <si>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</si>
  <si>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</si>
  <si>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</si>
  <si>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</si>
  <si>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</si>
  <si>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</si>
  <si>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</si>
  <si>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</si>
  <si>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</si>
  <si>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</si>
  <si>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</si>
  <si>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</si>
  <si>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</si>
  <si>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</si>
  <si>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</si>
  <si>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</si>
  <si>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</si>
  <si>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</si>
  <si>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</si>
  <si>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</si>
  <si>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</si>
  <si>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</si>
  <si>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</si>
  <si>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</si>
  <si>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</si>
  <si>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</si>
  <si>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</si>
  <si>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</si>
  <si>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</si>
  <si>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</si>
  <si>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</si>
  <si>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</si>
  <si>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</si>
  <si>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</si>
  <si>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</si>
  <si>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</si>
  <si>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</si>
  <si>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</si>
  <si>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</si>
  <si>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</si>
  <si>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</si>
  <si>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</si>
  <si>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</si>
  <si>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</si>
  <si>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</si>
  <si>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</si>
  <si>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</si>
  <si>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</si>
  <si>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</si>
  <si>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</si>
  <si>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</si>
  <si>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</si>
  <si>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</si>
  <si>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</si>
  <si>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</si>
  <si>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</si>
  <si>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</si>
  <si>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</si>
  <si>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</si>
  <si>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</si>
  <si>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</si>
  <si>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</si>
  <si>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</si>
  <si>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</si>
  <si>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</si>
  <si>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</si>
  <si>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</si>
  <si>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</si>
  <si>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</si>
  <si>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</si>
  <si>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</si>
  <si>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</si>
  <si>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</si>
  <si>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</si>
  <si>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</si>
  <si>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</si>
  <si>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</si>
  <si>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</si>
  <si>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</si>
  <si>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</si>
  <si>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</si>
  <si>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</si>
  <si>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</si>
  <si>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</si>
  <si>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</si>
  <si>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</si>
  <si>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</si>
  <si>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</si>
  <si>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</si>
  <si>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</si>
  <si>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</si>
  <si>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</si>
  <si>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</si>
  <si>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</si>
  <si>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</si>
  <si>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</si>
  <si>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</si>
  <si>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</si>
  <si>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</si>
  <si>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</si>
  <si>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</si>
  <si>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</si>
  <si>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</si>
  <si>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</si>
  <si>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</si>
  <si>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</si>
  <si>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</si>
  <si>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</si>
  <si>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</si>
  <si>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</si>
  <si>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</si>
  <si>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</si>
  <si>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</si>
  <si>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</si>
  <si>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</si>
  <si>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</si>
  <si>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</si>
  <si>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</si>
  <si>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</si>
  <si>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</si>
  <si>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</si>
  <si>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</si>
  <si>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</si>
  <si>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</si>
  <si>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</si>
  <si>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</si>
  <si>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</si>
  <si>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</si>
  <si>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</si>
  <si>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</si>
  <si>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</si>
  <si>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</si>
  <si>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</si>
  <si>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</si>
  <si>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</si>
  <si>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</si>
  <si>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</si>
  <si>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</si>
  <si>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</si>
  <si>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</si>
  <si>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</si>
  <si>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</si>
  <si>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</si>
  <si>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</si>
  <si>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</si>
  <si>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</si>
  <si>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</si>
  <si>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</si>
  <si>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</si>
  <si>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</si>
  <si>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</si>
  <si>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</si>
  <si>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</si>
  <si>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</si>
  <si>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</si>
  <si>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</si>
  <si>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</si>
  <si>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</si>
  <si>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</si>
  <si>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</si>
  <si>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</si>
  <si>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</si>
  <si>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</si>
  <si>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</si>
  <si>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</si>
  <si>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</si>
  <si>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</si>
  <si>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</si>
  <si>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</si>
  <si>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</si>
  <si>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</si>
  <si>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</si>
  <si>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</si>
  <si>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</si>
  <si>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</si>
  <si>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</si>
  <si>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</si>
  <si>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</si>
  <si>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</si>
  <si>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</si>
  <si>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</si>
  <si>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</si>
  <si>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</si>
  <si>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</si>
  <si>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</si>
  <si>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</si>
  <si>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</si>
  <si>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</si>
  <si>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</si>
  <si>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</si>
  <si>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</si>
  <si>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</si>
  <si>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</si>
  <si>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</si>
  <si>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</si>
  <si>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</si>
  <si>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</si>
  <si>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</si>
  <si>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</si>
  <si>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</si>
  <si>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</si>
  <si>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</si>
  <si>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</si>
  <si>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</si>
  <si>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</si>
  <si>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</si>
  <si>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</si>
  <si>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</si>
  <si>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</si>
  <si>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</si>
  <si>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</si>
  <si>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</si>
  <si>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</si>
  <si>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</si>
  <si>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</si>
  <si>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</si>
  <si>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</si>
  <si>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</si>
  <si>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</si>
  <si>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</si>
  <si>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</si>
  <si>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</si>
  <si>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</si>
  <si>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</si>
  <si>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</si>
  <si>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</si>
  <si>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</si>
  <si>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</si>
  <si>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</si>
  <si>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</si>
  <si>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</si>
  <si>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</si>
  <si>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</si>
  <si>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</si>
  <si>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</si>
  <si>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</si>
  <si>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</si>
  <si>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</si>
  <si>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</si>
  <si>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</si>
  <si>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</si>
  <si>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</si>
  <si>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</si>
  <si>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</si>
  <si>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</si>
  <si>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</si>
  <si>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</si>
  <si>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</si>
  <si>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</si>
  <si>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</si>
  <si>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</si>
  <si>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</si>
  <si>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</si>
  <si>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</si>
  <si>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</si>
  <si>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</si>
  <si>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</si>
  <si>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</si>
  <si>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</si>
  <si>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</si>
  <si>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</si>
  <si>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</si>
  <si>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</si>
  <si>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</si>
  <si>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</si>
  <si>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</si>
  <si>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</si>
  <si>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</si>
  <si>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</si>
  <si>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</si>
  <si>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</si>
  <si>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</si>
  <si>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</si>
  <si>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</si>
  <si>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</si>
  <si>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</si>
  <si>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</si>
  <si>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</si>
  <si>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</si>
  <si>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</si>
  <si>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</si>
  <si>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</si>
  <si>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</si>
  <si>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</si>
  <si>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</si>
  <si>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</si>
  <si>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</si>
  <si>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</si>
  <si>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</si>
  <si>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</si>
  <si>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</si>
  <si>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</si>
  <si>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</si>
  <si>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</si>
  <si>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</si>
  <si>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</si>
  <si>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</si>
  <si>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</si>
  <si>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</si>
  <si>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</si>
  <si>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</si>
  <si>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</si>
  <si>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</si>
  <si>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</si>
  <si>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</si>
  <si>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</si>
  <si>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</si>
  <si>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</si>
  <si>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</si>
  <si>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</si>
  <si>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</si>
  <si>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</si>
  <si>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</si>
  <si>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</si>
  <si>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</si>
  <si>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</si>
  <si>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</si>
  <si>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</si>
  <si>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</si>
  <si>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</si>
  <si>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</si>
  <si>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</si>
  <si>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</si>
  <si>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</si>
  <si>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</si>
  <si>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</si>
  <si>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</si>
  <si>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</si>
  <si>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</si>
  <si>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</si>
  <si>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</si>
  <si>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</si>
  <si>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</si>
  <si>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</si>
  <si>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</si>
  <si>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</si>
  <si>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</si>
  <si>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</si>
  <si>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</si>
  <si>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</si>
  <si>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</si>
  <si>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</si>
  <si>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</si>
  <si>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</si>
  <si>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</si>
  <si>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</si>
  <si>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</si>
  <si>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</si>
  <si>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</si>
  <si>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</si>
  <si>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</si>
  <si>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</si>
  <si>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</si>
  <si>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</si>
  <si>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</si>
  <si>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</si>
  <si>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</si>
  <si>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</si>
  <si>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</si>
  <si>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</si>
  <si>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</si>
  <si>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</si>
  <si>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</si>
  <si>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</si>
  <si>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</si>
  <si>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</si>
  <si>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</si>
  <si>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</si>
  <si>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</si>
  <si>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</si>
  <si>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</si>
  <si>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</si>
  <si>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</si>
  <si>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</si>
  <si>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</si>
  <si>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</si>
  <si>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</si>
  <si>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</si>
  <si>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</si>
  <si>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</si>
  <si>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</si>
  <si>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</si>
  <si>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</si>
  <si>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</si>
  <si>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</si>
  <si>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</si>
  <si>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</si>
  <si>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</si>
  <si>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</si>
  <si>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</si>
  <si>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</si>
  <si>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</si>
  <si>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</si>
  <si>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</si>
  <si>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</si>
  <si>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</si>
  <si>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</si>
  <si>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</si>
  <si>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</si>
  <si>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</si>
  <si>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</si>
  <si>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</si>
  <si>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</si>
  <si>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</si>
  <si>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</si>
  <si>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</si>
  <si>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</si>
  <si>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</si>
  <si>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</si>
  <si>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</si>
  <si>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</si>
  <si>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</si>
  <si>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</si>
  <si>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</si>
  <si>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</si>
  <si>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</si>
  <si>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</si>
  <si>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</si>
  <si>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</si>
  <si>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</si>
  <si>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</si>
  <si>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</si>
  <si>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</si>
  <si>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</si>
  <si>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</si>
  <si>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</si>
  <si>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</si>
  <si>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</si>
  <si>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</si>
  <si>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</si>
  <si>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</si>
  <si>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</si>
  <si>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</si>
  <si>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</si>
  <si>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</si>
  <si>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</si>
  <si>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</si>
  <si>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</si>
  <si>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</si>
  <si>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</si>
  <si>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</si>
  <si>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</si>
  <si>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</si>
  <si>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</si>
  <si>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</si>
  <si>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</si>
  <si>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</si>
  <si>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</si>
  <si>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</si>
  <si>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</si>
  <si>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</si>
  <si>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</si>
  <si>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</si>
  <si>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</si>
  <si>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</si>
  <si>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</si>
  <si>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</si>
  <si>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</si>
  <si>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</si>
  <si>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</si>
  <si>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</si>
  <si>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</si>
  <si>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</si>
  <si>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</si>
  <si>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</si>
  <si>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</si>
  <si>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</si>
  <si>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</si>
  <si>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</si>
  <si>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</si>
  <si>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</si>
  <si>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</si>
  <si>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</si>
  <si>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</si>
  <si>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</si>
  <si>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</si>
  <si>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</si>
  <si>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</si>
  <si>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</si>
  <si>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</si>
  <si>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</si>
  <si>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</si>
  <si>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</si>
  <si>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</si>
  <si>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</si>
  <si>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</si>
  <si>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</si>
  <si>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</si>
  <si>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</si>
  <si>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</si>
  <si>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</si>
  <si>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</si>
  <si>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</si>
  <si>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</si>
  <si>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</si>
  <si>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</si>
  <si>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</si>
  <si>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</si>
  <si>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</si>
  <si>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</si>
  <si>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</si>
  <si>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</si>
  <si>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</si>
  <si>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</si>
  <si>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</si>
  <si>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</si>
  <si>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</si>
  <si>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</si>
  <si>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</si>
  <si>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</si>
  <si>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</si>
  <si>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</si>
  <si>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</si>
  <si>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</si>
  <si>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</si>
  <si>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</si>
  <si>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</si>
  <si>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</si>
  <si>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</si>
  <si>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</si>
  <si>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</si>
  <si>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</si>
  <si>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</si>
  <si>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</si>
  <si>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</si>
  <si>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</si>
  <si>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</si>
  <si>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</si>
  <si>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</si>
  <si>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</si>
  <si>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</si>
  <si>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</si>
  <si>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</si>
  <si>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</si>
  <si>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</si>
  <si>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</si>
  <si>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</si>
  <si>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</si>
  <si>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</si>
  <si>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</si>
  <si>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</si>
  <si>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</si>
  <si>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</si>
  <si>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</si>
  <si>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</si>
  <si>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</si>
  <si>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</si>
  <si>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</si>
  <si>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</si>
  <si>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</si>
  <si>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</si>
  <si>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</si>
  <si>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</si>
  <si>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</si>
  <si>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</si>
  <si>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</si>
  <si>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</si>
  <si>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</si>
  <si>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</si>
  <si>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</si>
  <si>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</si>
  <si>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</si>
  <si>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</si>
  <si>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</si>
  <si>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</si>
  <si>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</si>
  <si>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</si>
  <si>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</si>
  <si>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</si>
  <si>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</si>
  <si>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</si>
  <si>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</si>
  <si>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</si>
  <si>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</si>
  <si>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</si>
  <si>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</si>
  <si>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</si>
  <si>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</si>
  <si>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</si>
  <si>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</si>
  <si>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</si>
  <si>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</si>
  <si>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</si>
  <si>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</si>
  <si>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</si>
  <si>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</si>
  <si>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</si>
  <si>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</si>
  <si>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</si>
  <si>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</si>
  <si>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</si>
  <si>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</si>
  <si>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</si>
  <si>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</si>
  <si>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</si>
  <si>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</si>
  <si>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</si>
  <si>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</si>
  <si>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</si>
  <si>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</si>
  <si>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</si>
  <si>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</si>
  <si>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</si>
  <si>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</si>
  <si>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</si>
  <si>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</si>
  <si>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</si>
  <si>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</si>
  <si>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</si>
  <si>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</si>
  <si>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</si>
  <si>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</si>
  <si>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</si>
  <si>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</si>
  <si>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</si>
  <si>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</si>
  <si>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</si>
  <si>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</si>
  <si>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</si>
  <si>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</si>
  <si>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</si>
  <si>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</si>
  <si>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</si>
  <si>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</si>
  <si>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</si>
  <si>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</si>
  <si>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</si>
  <si>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</si>
  <si>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</si>
  <si>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</si>
  <si>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</si>
  <si>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</si>
  <si>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</si>
  <si>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</si>
  <si>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</si>
  <si>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</si>
  <si>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</si>
  <si>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</si>
  <si>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</si>
  <si>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</si>
  <si>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</si>
  <si>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</si>
  <si>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</si>
  <si>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</si>
  <si>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</si>
  <si>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</si>
  <si>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</si>
  <si>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</si>
  <si>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</si>
  <si>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</si>
  <si>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</si>
  <si>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</si>
  <si>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</si>
  <si>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</si>
  <si>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</si>
  <si>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</si>
  <si>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</si>
  <si>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</si>
  <si>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</si>
  <si>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</si>
  <si>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</si>
  <si>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</si>
  <si>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</si>
  <si>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</si>
  <si>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</si>
  <si>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</si>
  <si>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</si>
  <si>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</si>
  <si>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</si>
  <si>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</si>
  <si>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</si>
  <si>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</si>
  <si>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</si>
  <si>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</si>
  <si>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</si>
  <si>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</si>
  <si>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</si>
  <si>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</si>
  <si>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</si>
  <si>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</si>
  <si>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</si>
  <si>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</si>
  <si>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</si>
  <si>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</si>
  <si>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</si>
  <si>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</si>
  <si>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</si>
  <si>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</si>
  <si>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</si>
  <si>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</si>
  <si>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</si>
  <si>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</si>
  <si>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</si>
  <si>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</si>
  <si>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</si>
  <si>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</si>
  <si>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</si>
  <si>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</si>
  <si>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</si>
  <si>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</si>
  <si>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</si>
  <si>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</si>
  <si>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</si>
  <si>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</si>
  <si>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</si>
  <si>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</si>
  <si>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</si>
  <si>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</si>
  <si>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</si>
  <si>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</si>
  <si>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</si>
  <si>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</si>
  <si>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</si>
  <si>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</si>
  <si>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</si>
  <si>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</si>
  <si>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</si>
  <si>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</si>
  <si>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</si>
  <si>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</si>
  <si>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</si>
  <si>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</si>
  <si>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</si>
  <si>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</si>
  <si>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</si>
  <si>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</si>
  <si>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</si>
  <si>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</si>
  <si>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</si>
  <si>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</si>
  <si>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</si>
  <si>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</si>
  <si>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</si>
  <si>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</si>
  <si>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</si>
  <si>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</si>
  <si>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</si>
  <si>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</si>
  <si>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</si>
  <si>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</si>
  <si>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</si>
  <si>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</si>
  <si>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</si>
  <si>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</si>
  <si>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</si>
  <si>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</si>
  <si>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</si>
  <si>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</si>
  <si>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</si>
  <si>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</si>
  <si>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</si>
  <si>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</si>
  <si>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</si>
  <si>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</si>
  <si>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</si>
  <si>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</si>
  <si>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</si>
  <si>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</si>
  <si>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</si>
  <si>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</si>
  <si>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</si>
  <si>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</si>
  <si>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</si>
  <si>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</si>
  <si>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</si>
  <si>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</si>
  <si>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</si>
  <si>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</si>
  <si>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</si>
  <si>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</si>
  <si>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</si>
  <si>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</si>
  <si>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</si>
  <si>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</si>
  <si>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</si>
  <si>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</si>
  <si>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</si>
  <si>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</si>
  <si>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</si>
  <si>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</si>
  <si>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</si>
  <si>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</si>
  <si>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</si>
  <si>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</si>
  <si>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</si>
  <si>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</si>
  <si>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</si>
  <si>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</si>
  <si>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</si>
  <si>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</si>
  <si>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</si>
  <si>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</si>
  <si>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</si>
  <si>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</si>
  <si>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</si>
  <si>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</si>
  <si>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</si>
  <si>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</si>
  <si>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</si>
  <si>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</si>
  <si>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</si>
  <si>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</si>
  <si>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</si>
  <si>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</si>
  <si>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</si>
  <si>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</si>
  <si>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</si>
  <si>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</si>
  <si>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</si>
  <si>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</si>
  <si>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</si>
  <si>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</si>
  <si>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</si>
  <si>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</si>
  <si>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</si>
  <si>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</si>
  <si>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</si>
  <si>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</si>
  <si>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</si>
  <si>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</si>
  <si>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</si>
  <si>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</si>
  <si>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</si>
  <si>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</si>
  <si>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</si>
  <si>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</si>
  <si>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</si>
  <si>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</si>
  <si>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</si>
  <si>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</si>
  <si>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</si>
  <si>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</si>
  <si>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</si>
  <si>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</si>
  <si>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</si>
  <si>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</si>
  <si>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</si>
  <si>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</si>
  <si>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</si>
  <si>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</si>
  <si>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</si>
  <si>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</si>
  <si>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</si>
  <si>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</si>
  <si>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</si>
  <si>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</si>
  <si>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</si>
  <si>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</si>
  <si>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</si>
  <si>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</si>
  <si>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</si>
  <si>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</si>
  <si>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</si>
  <si>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</si>
  <si>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</si>
  <si>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</si>
  <si>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</si>
  <si>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</si>
  <si>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</si>
  <si>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</si>
  <si>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</si>
  <si>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</si>
  <si>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</si>
  <si>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</si>
  <si>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</si>
  <si>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</si>
  <si>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</si>
  <si>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</si>
  <si>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</si>
  <si>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</si>
  <si>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</si>
  <si>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</si>
  <si>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</si>
  <si>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</si>
  <si>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</si>
  <si>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</si>
  <si>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</si>
  <si>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</si>
  <si>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</si>
  <si>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</si>
  <si>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</si>
  <si>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</si>
  <si>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</si>
  <si>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</si>
  <si>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</si>
  <si>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</si>
  <si>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</si>
  <si>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</si>
  <si>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</si>
  <si>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</si>
  <si>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</si>
  <si>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</si>
  <si>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</si>
  <si>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</si>
  <si>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</si>
  <si>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</si>
  <si>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</si>
  <si>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</si>
  <si>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</si>
  <si>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</si>
  <si>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</si>
  <si>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</si>
  <si>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</si>
  <si>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</si>
  <si>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</si>
  <si>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</si>
  <si>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</si>
  <si>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</si>
  <si>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</si>
  <si>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</si>
  <si>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</si>
  <si>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</si>
  <si>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</si>
  <si>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</si>
  <si>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</si>
  <si>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</si>
  <si>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</si>
  <si>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</si>
  <si>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</si>
  <si>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</si>
  <si>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</si>
  <si>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</si>
  <si>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</si>
  <si>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</si>
  <si>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</si>
  <si>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</si>
  <si>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</si>
  <si>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</si>
  <si>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</si>
  <si>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</si>
  <si>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</si>
  <si>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</si>
  <si>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</si>
  <si>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</si>
  <si>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</si>
  <si>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</si>
  <si>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</si>
  <si>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</si>
  <si>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</si>
  <si>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</si>
  <si>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</si>
  <si>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</si>
  <si>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</si>
  <si>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</si>
  <si>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</si>
  <si>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</si>
  <si>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</si>
  <si>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</si>
  <si>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</si>
  <si>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</si>
  <si>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</si>
  <si>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</si>
  <si>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</si>
  <si>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</si>
  <si>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</si>
  <si>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</si>
  <si>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</si>
  <si>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</si>
  <si>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</si>
  <si>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</si>
  <si>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</si>
  <si>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</si>
  <si>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</si>
  <si>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</si>
  <si>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</si>
  <si>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</si>
  <si>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</si>
  <si>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</si>
  <si>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</si>
  <si>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</si>
  <si>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</si>
  <si>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</si>
  <si>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</si>
  <si>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</si>
  <si>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</si>
  <si>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</si>
  <si>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</si>
  <si>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</si>
  <si>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</si>
  <si>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</si>
  <si>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</si>
  <si>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</si>
  <si>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</si>
  <si>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</si>
  <si>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</si>
  <si>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</si>
  <si>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</si>
  <si>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</si>
  <si>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</si>
  <si>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</si>
  <si>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</si>
  <si>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</si>
  <si>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</si>
  <si>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</si>
  <si>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</si>
  <si>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</si>
  <si>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</si>
  <si>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</si>
  <si>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</si>
  <si>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</si>
  <si>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</si>
  <si>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</si>
  <si>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</si>
  <si>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</si>
  <si>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</si>
  <si>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</si>
  <si>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</si>
  <si>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</si>
  <si>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</si>
  <si>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</si>
  <si>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</si>
  <si>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</si>
  <si>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</si>
  <si>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</si>
  <si>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</si>
  <si>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</si>
  <si>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</si>
  <si>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</si>
  <si>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</si>
  <si>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</si>
  <si>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</si>
  <si>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</si>
  <si>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</si>
  <si>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</si>
  <si>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</si>
  <si>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</si>
  <si>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</si>
  <si>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</si>
  <si>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</si>
  <si>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</si>
  <si>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</si>
  <si>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</si>
  <si>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</si>
  <si>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</si>
  <si>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</si>
  <si>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</si>
  <si>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</si>
  <si>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</si>
  <si>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</si>
  <si>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</si>
  <si>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</si>
  <si>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</si>
  <si>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</si>
  <si>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</si>
  <si>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</si>
  <si>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</si>
  <si>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</si>
  <si>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</si>
  <si>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</si>
  <si>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</si>
  <si>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</si>
  <si>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</si>
  <si>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</si>
  <si>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</si>
  <si>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</si>
  <si>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</si>
  <si>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</si>
  <si>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</si>
  <si>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</si>
  <si>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</si>
  <si>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</si>
  <si>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</si>
  <si>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</si>
  <si>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</si>
  <si>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</si>
  <si>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</si>
  <si>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</si>
  <si>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</si>
  <si>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</si>
  <si>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</si>
  <si>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</si>
  <si>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</si>
  <si>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</si>
  <si>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</si>
  <si>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</si>
  <si>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</si>
  <si>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</si>
  <si>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</si>
  <si>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</si>
  <si>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</si>
  <si>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</si>
  <si>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</si>
  <si>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</si>
  <si>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</si>
  <si>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</si>
  <si>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</si>
  <si>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</si>
  <si>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</si>
  <si>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</si>
  <si>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</si>
  <si>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</si>
  <si>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</si>
  <si>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</si>
  <si>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</si>
  <si>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</si>
  <si>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</si>
  <si>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</si>
  <si>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</si>
  <si>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</si>
  <si>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</si>
  <si>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</si>
  <si>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</si>
  <si>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</si>
  <si>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</si>
  <si>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</si>
  <si>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</si>
  <si>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</si>
  <si>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</si>
  <si>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</si>
  <si>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</si>
  <si>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</si>
  <si>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</si>
  <si>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</si>
  <si>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</si>
  <si>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</si>
  <si>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</si>
  <si>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</si>
  <si>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</si>
  <si>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</si>
  <si>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</si>
  <si>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</si>
  <si>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</si>
  <si>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</si>
  <si>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</si>
  <si>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</si>
  <si>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</si>
  <si>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</si>
  <si>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</si>
  <si>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</si>
  <si>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</si>
  <si>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</si>
  <si>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</si>
  <si>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</si>
  <si>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</si>
  <si>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</si>
  <si>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</si>
  <si>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</si>
  <si>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</si>
  <si>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</si>
  <si>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</si>
  <si>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</si>
  <si>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</si>
  <si>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</si>
  <si>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</si>
  <si>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</si>
  <si>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</si>
  <si>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</si>
  <si>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</si>
  <si>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</si>
  <si>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</si>
  <si>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</si>
  <si>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</si>
  <si>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</si>
  <si>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</si>
  <si>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</si>
  <si>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</si>
  <si>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</si>
  <si>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</si>
  <si>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</si>
  <si>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</si>
  <si>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</si>
  <si>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</si>
  <si>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</si>
  <si>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</si>
  <si>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</si>
  <si>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</si>
  <si>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</si>
  <si>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</si>
  <si>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</si>
  <si>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</si>
  <si>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</si>
  <si>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</si>
  <si>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</si>
  <si>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</si>
  <si>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</si>
  <si>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</si>
  <si>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</si>
  <si>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</si>
  <si>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</si>
  <si>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</si>
  <si>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</si>
  <si>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</si>
  <si>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</si>
  <si>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</si>
  <si>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</si>
  <si>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</si>
  <si>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</si>
  <si>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</si>
  <si>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</si>
  <si>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</si>
  <si>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</si>
  <si>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</si>
  <si>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</si>
  <si>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</si>
  <si>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</si>
  <si>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</si>
  <si>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</si>
  <si>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</si>
  <si>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</si>
  <si>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</si>
  <si>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</si>
  <si>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</si>
  <si>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</si>
  <si>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</si>
  <si>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</si>
  <si>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</si>
  <si>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</si>
  <si>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</si>
  <si>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</si>
  <si>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</si>
  <si>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</si>
  <si>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</si>
  <si>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</si>
  <si>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</si>
  <si>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</si>
  <si>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</si>
  <si>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</si>
  <si>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</si>
  <si>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</si>
  <si>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</si>
  <si>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</si>
  <si>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</si>
  <si>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</si>
  <si>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</si>
  <si>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</si>
  <si>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</si>
  <si>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</si>
  <si>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</si>
  <si>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</si>
  <si>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</si>
  <si>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</si>
  <si>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</si>
  <si>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</si>
  <si>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</si>
  <si>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</si>
  <si>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</si>
  <si>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</si>
  <si>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</si>
  <si>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</si>
  <si>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</si>
  <si>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</si>
  <si>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</si>
  <si>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</si>
  <si>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</si>
  <si>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</si>
  <si>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</si>
  <si>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</si>
  <si>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</si>
  <si>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</si>
  <si>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</si>
  <si>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</si>
  <si>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</si>
  <si>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</si>
  <si>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</si>
  <si>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</si>
  <si>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</si>
  <si>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</si>
  <si>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</si>
  <si>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</si>
  <si>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</si>
  <si>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</si>
  <si>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</si>
  <si>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</si>
  <si>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</si>
  <si>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</si>
  <si>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</si>
  <si>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</si>
  <si>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</si>
  <si>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</si>
  <si>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</si>
  <si>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</si>
  <si>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</si>
  <si>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</si>
  <si>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</si>
  <si>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</si>
  <si>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</si>
  <si>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</si>
  <si>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</si>
  <si>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</si>
  <si>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</si>
  <si>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</si>
  <si>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</si>
  <si>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</si>
  <si>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</si>
  <si>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</si>
  <si>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</si>
  <si>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</si>
  <si>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</si>
  <si>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</si>
  <si>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</si>
  <si>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</si>
  <si>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</si>
  <si>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</si>
  <si>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</si>
  <si>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</si>
  <si>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</si>
  <si>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</si>
  <si>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</si>
  <si>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</si>
  <si>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</si>
  <si>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</si>
  <si>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</si>
  <si>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</si>
  <si>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</si>
  <si>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</si>
  <si>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</si>
  <si>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</si>
  <si>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</si>
  <si>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</si>
  <si>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</si>
  <si>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</si>
  <si>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</si>
  <si>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</si>
  <si>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</si>
  <si>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</si>
  <si>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</si>
  <si>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</si>
  <si>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</si>
  <si>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</si>
  <si>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</si>
  <si>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</si>
  <si>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</si>
  <si>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</si>
  <si>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</si>
  <si>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</si>
  <si>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</si>
  <si>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</si>
  <si>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</si>
  <si>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</si>
  <si>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</si>
  <si>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</si>
  <si>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</si>
  <si>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</si>
  <si>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</si>
  <si>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</si>
  <si>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</si>
  <si>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</si>
  <si>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</si>
  <si>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</si>
  <si>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</si>
  <si>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</si>
  <si>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</si>
  <si>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</si>
  <si>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</si>
  <si>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</si>
  <si>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</si>
  <si>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</si>
  <si>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</si>
  <si>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</si>
  <si>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</si>
  <si>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</si>
  <si>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</si>
  <si>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</si>
  <si>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</si>
  <si>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</si>
  <si>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</si>
  <si>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</si>
  <si>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</si>
  <si>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</si>
  <si>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</si>
  <si>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</si>
  <si>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</si>
  <si>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</si>
  <si>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</si>
  <si>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</si>
  <si>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</si>
  <si>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</si>
  <si>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</si>
  <si>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</si>
  <si>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</si>
  <si>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</si>
  <si>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</si>
  <si>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</si>
  <si>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</si>
  <si>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</si>
  <si>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</si>
  <si>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</si>
  <si>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</si>
  <si>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</si>
  <si>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</si>
  <si>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</si>
  <si>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</si>
  <si>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</si>
  <si>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</si>
  <si>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</si>
  <si>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</si>
  <si>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</si>
  <si>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</si>
  <si>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</si>
  <si>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</si>
  <si>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</si>
  <si>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</si>
  <si>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</si>
  <si>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</si>
  <si>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</si>
  <si>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</si>
  <si>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</si>
  <si>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</si>
  <si>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</si>
  <si>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</si>
  <si>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</si>
  <si>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</si>
  <si>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</si>
  <si>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</si>
  <si>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</si>
  <si>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</si>
  <si>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</si>
  <si>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</si>
  <si>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</si>
  <si>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</si>
  <si>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</si>
  <si>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</si>
  <si>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</si>
  <si>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</si>
  <si>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</si>
  <si>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</si>
  <si>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</si>
  <si>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</si>
  <si>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</si>
  <si>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</si>
  <si>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</si>
  <si>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</si>
  <si>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</si>
  <si>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</si>
  <si>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</si>
  <si>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</si>
  <si>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</si>
  <si>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</si>
  <si>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</si>
  <si>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</si>
  <si>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</si>
  <si>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</si>
  <si>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</si>
  <si>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</si>
  <si>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</si>
  <si>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</si>
  <si>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</si>
  <si>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</si>
  <si>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</si>
  <si>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</si>
  <si>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</si>
  <si>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</si>
  <si>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</si>
  <si>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</si>
  <si>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</si>
  <si>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</si>
  <si>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</si>
  <si>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</si>
  <si>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</si>
  <si>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</si>
  <si>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</si>
  <si>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</si>
  <si>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</si>
  <si>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</si>
  <si>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</si>
  <si>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</si>
  <si>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</si>
  <si>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</si>
  <si>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</si>
  <si>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</si>
  <si>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</si>
  <si>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</si>
  <si>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</si>
  <si>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</si>
  <si>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</si>
  <si>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</si>
  <si>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</si>
  <si>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</si>
  <si>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</si>
  <si>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</si>
  <si>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</si>
  <si>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</si>
  <si>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</si>
  <si>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</si>
  <si>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</si>
  <si>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</si>
  <si>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</si>
  <si>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</si>
  <si>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</si>
  <si>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</si>
  <si>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</si>
  <si>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</si>
  <si>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</si>
  <si>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</si>
  <si>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</si>
  <si>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</si>
  <si>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</si>
  <si>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</si>
  <si>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</si>
  <si>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</si>
  <si>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</si>
  <si>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</si>
  <si>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</si>
  <si>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</si>
  <si>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</si>
  <si>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</si>
  <si>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</si>
  <si>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</si>
  <si>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</si>
  <si>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</si>
  <si>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</si>
  <si>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</si>
  <si>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</si>
  <si>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</si>
  <si>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</si>
  <si>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</si>
  <si>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</si>
  <si>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</si>
  <si>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</si>
  <si>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</si>
  <si>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</si>
  <si>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</si>
  <si>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</si>
  <si>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</si>
  <si>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</si>
  <si>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</si>
  <si>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</si>
  <si>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</si>
  <si>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</si>
  <si>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</si>
  <si>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</si>
  <si>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</si>
  <si>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</si>
  <si>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</si>
  <si>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</si>
  <si>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</si>
  <si>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</si>
  <si>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</si>
  <si>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</si>
  <si>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</si>
  <si>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</si>
  <si>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</si>
  <si>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</si>
  <si>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</si>
  <si>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</si>
  <si>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</si>
  <si>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</si>
  <si>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</si>
  <si>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</si>
  <si>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</si>
  <si>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</si>
  <si>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</si>
  <si>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</si>
  <si>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</si>
  <si>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</si>
  <si>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</si>
  <si>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</si>
  <si>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</si>
  <si>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</si>
  <si>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</si>
  <si>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</si>
  <si>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</si>
  <si>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</si>
  <si>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</si>
  <si>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</si>
  <si>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</si>
  <si>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</si>
  <si>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</si>
  <si>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</si>
  <si>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</si>
  <si>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</si>
  <si>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</si>
  <si>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</si>
  <si>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</si>
  <si>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</si>
  <si>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</si>
  <si>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</si>
  <si>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</si>
  <si>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</si>
  <si>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</si>
  <si>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</si>
  <si>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</si>
  <si>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</si>
  <si>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</si>
  <si>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</si>
  <si>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</si>
  <si>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</si>
  <si>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</si>
  <si>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</si>
  <si>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</si>
  <si>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</si>
  <si>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</si>
  <si>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</si>
  <si>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</si>
  <si>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</si>
  <si>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</si>
  <si>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</si>
  <si>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</si>
  <si>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</si>
  <si>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</si>
  <si>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</si>
  <si>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</si>
  <si>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</si>
  <si>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</si>
  <si>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</si>
  <si>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</si>
  <si>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</si>
  <si>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</si>
  <si>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</si>
  <si>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</si>
  <si>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</si>
  <si>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</si>
  <si>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</si>
  <si>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</si>
  <si>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</si>
  <si>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</si>
  <si>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</si>
  <si>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</si>
  <si>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</si>
  <si>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</si>
  <si>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</si>
  <si>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</si>
  <si>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</si>
  <si>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</si>
  <si>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</si>
  <si>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</si>
  <si>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</si>
  <si>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</si>
  <si>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</si>
  <si>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</si>
  <si>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</si>
  <si>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</si>
  <si>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</si>
  <si>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</si>
  <si>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</si>
  <si>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</si>
  <si>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</si>
  <si>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</si>
  <si>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</si>
  <si>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</si>
  <si>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</si>
  <si>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</si>
  <si>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</si>
  <si>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</si>
  <si>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</si>
  <si>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</si>
  <si>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</si>
  <si>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</si>
  <si>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</si>
  <si>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</si>
  <si>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</si>
  <si>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</si>
  <si>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</si>
  <si>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</si>
  <si>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</si>
  <si>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</si>
  <si>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</si>
  <si>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</si>
  <si>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</si>
  <si>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</si>
  <si>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</si>
  <si>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</si>
  <si>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</si>
  <si>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</si>
  <si>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</si>
  <si>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</si>
  <si>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</si>
  <si>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</si>
  <si>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</si>
  <si>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</si>
  <si>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</si>
  <si>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</si>
  <si>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</si>
  <si>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</si>
  <si>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</si>
  <si>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</si>
  <si>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</si>
  <si>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</si>
  <si>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</si>
  <si>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</si>
  <si>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</si>
  <si>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</si>
  <si>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</si>
  <si>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</si>
  <si>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</si>
  <si>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</si>
  <si>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</si>
  <si>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</si>
  <si>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</si>
  <si>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</si>
  <si>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</si>
  <si>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</si>
  <si>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</si>
  <si>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</si>
  <si>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</si>
  <si>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</si>
  <si>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</si>
  <si>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</si>
  <si>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</si>
  <si>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</si>
  <si>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</si>
  <si>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</si>
  <si>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</si>
  <si>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</si>
  <si>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</si>
  <si>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</si>
  <si>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</si>
  <si>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</si>
  <si>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</si>
  <si>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</si>
  <si>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</si>
  <si>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</si>
  <si>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</si>
  <si>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</si>
  <si>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</si>
  <si>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</si>
  <si>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</si>
  <si>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</si>
  <si>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</si>
  <si>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</si>
  <si>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</si>
  <si>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</si>
  <si>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</si>
  <si>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</si>
  <si>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</si>
  <si>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</si>
  <si>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</si>
  <si>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</si>
  <si>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</si>
  <si>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</si>
  <si>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</si>
  <si>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</si>
  <si>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</si>
  <si>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</si>
  <si>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</si>
  <si>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</si>
  <si>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</si>
  <si>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</si>
  <si>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</si>
  <si>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</si>
  <si>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</si>
  <si>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</si>
  <si>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</si>
  <si>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</si>
  <si>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</si>
  <si>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</si>
  <si>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</si>
  <si>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</si>
  <si>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</si>
  <si>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</si>
  <si>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</si>
  <si>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</si>
  <si>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</si>
  <si>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</si>
  <si>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</si>
  <si>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</si>
  <si>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</si>
  <si>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</si>
  <si>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</si>
  <si>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</si>
  <si>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</si>
  <si>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</si>
  <si>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</si>
  <si>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</si>
  <si>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</si>
  <si>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</si>
  <si>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</si>
  <si>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</si>
  <si>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</si>
  <si>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</si>
  <si>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</si>
  <si>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</si>
  <si>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</si>
  <si>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</si>
  <si>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</si>
  <si>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</si>
  <si>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</si>
  <si>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</si>
  <si>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</si>
  <si>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</si>
  <si>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</si>
  <si>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</si>
  <si>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</si>
  <si>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</si>
  <si>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</si>
  <si>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</si>
  <si>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</si>
  <si>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</si>
  <si>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</si>
  <si>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</si>
  <si>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</si>
  <si>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</si>
  <si>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</si>
  <si>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</si>
  <si>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</si>
  <si>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</si>
  <si>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</si>
  <si>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</si>
  <si>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</si>
  <si>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</si>
  <si>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</si>
  <si>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</si>
  <si>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</si>
  <si>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</si>
  <si>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</si>
  <si>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</si>
  <si>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</si>
  <si>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</si>
  <si>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</si>
  <si>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</si>
  <si>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</si>
  <si>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</si>
  <si>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</si>
  <si>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</si>
  <si>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</si>
  <si>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</si>
  <si>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</si>
  <si>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</si>
  <si>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</si>
  <si>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</si>
  <si>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</si>
  <si>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</si>
  <si>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</si>
  <si>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</si>
  <si>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</si>
  <si>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</si>
  <si>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</si>
  <si>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</si>
  <si>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</si>
  <si>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</si>
  <si>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</si>
  <si>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</si>
  <si>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</si>
  <si>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</si>
  <si>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</si>
  <si>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</si>
  <si>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</si>
  <si>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</si>
  <si>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</si>
  <si>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</si>
  <si>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</si>
  <si>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</si>
  <si>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</si>
  <si>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</si>
  <si>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</si>
  <si>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</si>
  <si>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</si>
  <si>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</si>
  <si>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</si>
  <si>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</si>
  <si>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</si>
  <si>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</si>
  <si>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</si>
  <si>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</si>
  <si>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</si>
  <si>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</si>
  <si>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</si>
  <si>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</si>
  <si>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</si>
  <si>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</si>
  <si>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</si>
  <si>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</si>
  <si>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</si>
  <si>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</si>
  <si>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</si>
  <si>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</si>
  <si>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</si>
  <si>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</si>
  <si>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</si>
  <si>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</si>
  <si>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</si>
  <si>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</si>
  <si>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</si>
  <si>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</si>
  <si>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</si>
  <si>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</si>
  <si>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</si>
  <si>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</si>
  <si>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</si>
  <si>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</si>
  <si>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</si>
  <si>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</si>
  <si>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</si>
  <si>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</si>
  <si>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</si>
  <si>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</si>
  <si>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</si>
  <si>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</si>
  <si>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</si>
  <si>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</si>
  <si>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</si>
  <si>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</si>
  <si>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</si>
  <si>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</si>
  <si>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</si>
  <si>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</si>
  <si>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</si>
  <si>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</si>
  <si>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</si>
  <si>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</si>
  <si>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</si>
  <si>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</si>
  <si>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</si>
  <si>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</si>
  <si>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</si>
  <si>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</si>
  <si>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</si>
  <si>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</si>
  <si>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</si>
  <si>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</si>
  <si>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</si>
  <si>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</si>
  <si>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</si>
  <si>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</si>
  <si>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</si>
  <si>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</si>
  <si>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</si>
  <si>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</si>
  <si>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</si>
  <si>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</si>
  <si>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</si>
  <si>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</si>
  <si>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</si>
  <si>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</si>
  <si>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</si>
  <si>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</si>
  <si>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</si>
  <si>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</si>
  <si>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</si>
  <si>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</si>
  <si>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</si>
  <si>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</si>
  <si>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</si>
  <si>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</si>
  <si>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</si>
  <si>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</si>
  <si>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</si>
  <si>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</si>
  <si>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</si>
  <si>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</si>
  <si>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</si>
  <si>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</si>
  <si>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</si>
  <si>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</si>
  <si>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</si>
  <si>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</si>
  <si>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</si>
  <si>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</si>
  <si>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</si>
  <si>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</si>
  <si>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</si>
  <si>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</si>
  <si>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</si>
  <si>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</si>
  <si>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</si>
  <si>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</si>
  <si>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</si>
  <si>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</si>
  <si>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</si>
  <si>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</si>
  <si>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</si>
  <si>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</si>
  <si>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</si>
  <si>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</si>
  <si>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</si>
  <si>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</si>
  <si>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</si>
  <si>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</si>
  <si>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</si>
  <si>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</si>
  <si>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</si>
  <si>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</si>
  <si>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</si>
  <si>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</si>
  <si>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</si>
  <si>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</si>
  <si>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</si>
  <si>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</si>
  <si>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</si>
  <si>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</si>
  <si>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</si>
  <si>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</si>
  <si>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</si>
  <si>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</si>
  <si>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</si>
  <si>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</si>
  <si>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</si>
  <si>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</si>
  <si>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</si>
  <si>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</si>
  <si>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</si>
  <si>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</si>
  <si>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</si>
  <si>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</si>
  <si>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</si>
  <si>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</si>
  <si>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</si>
  <si>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</si>
  <si>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</si>
  <si>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</si>
  <si>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</si>
  <si>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</si>
  <si>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</si>
  <si>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</si>
  <si>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</si>
  <si>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</si>
  <si>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</si>
  <si>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</si>
  <si>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</si>
  <si>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</si>
  <si>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</si>
  <si>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</si>
  <si>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</si>
  <si>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</si>
  <si>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</si>
  <si>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</si>
  <si>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</si>
  <si>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</si>
  <si>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</si>
  <si>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</si>
  <si>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</si>
  <si>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</si>
  <si>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</si>
  <si>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</si>
  <si>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</si>
  <si>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</si>
  <si>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</si>
  <si>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</si>
  <si>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</si>
  <si>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</si>
  <si>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</si>
  <si>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</si>
  <si>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</si>
  <si>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</si>
  <si>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</si>
  <si>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</si>
  <si>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</si>
  <si>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</si>
  <si>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</si>
  <si>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</si>
  <si>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</si>
  <si>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</si>
  <si>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</si>
  <si>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</si>
  <si>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</si>
  <si>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</si>
  <si>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</si>
  <si>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</si>
  <si>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</si>
  <si>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</si>
  <si>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</si>
  <si>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</si>
  <si>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</si>
  <si>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</si>
  <si>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</si>
  <si>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</si>
  <si>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</si>
  <si>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</si>
  <si>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</si>
  <si>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</si>
  <si>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</si>
  <si>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</si>
  <si>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</si>
  <si>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</si>
  <si>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</si>
  <si>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</si>
  <si>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</si>
  <si>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</si>
  <si>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</si>
  <si>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</si>
  <si>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</si>
  <si>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</si>
  <si>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</si>
  <si>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</si>
  <si>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</si>
  <si>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</si>
  <si>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</si>
  <si>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</si>
  <si>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</si>
  <si>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</si>
  <si>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</si>
  <si>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</si>
  <si>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</si>
  <si>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</si>
  <si>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</si>
  <si>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</si>
  <si>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</si>
  <si>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</si>
  <si>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</si>
  <si>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</si>
  <si>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</si>
  <si>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</si>
  <si>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</si>
  <si>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</si>
  <si>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</si>
  <si>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</si>
  <si>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</si>
  <si>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</si>
  <si>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</si>
  <si>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</si>
  <si>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</si>
  <si>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</si>
  <si>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</si>
  <si>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</si>
  <si>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</si>
  <si>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</si>
  <si>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</si>
  <si>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</si>
  <si>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</si>
  <si>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</si>
  <si>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</si>
  <si>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</si>
  <si>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</si>
  <si>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</si>
  <si>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</si>
  <si>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</si>
  <si>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</si>
  <si>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</si>
  <si>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</si>
  <si>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</si>
  <si>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</si>
  <si>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</si>
  <si>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</si>
  <si>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</si>
  <si>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</si>
  <si>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</si>
  <si>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</si>
  <si>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</si>
  <si>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</si>
  <si>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</si>
  <si>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</si>
  <si>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</si>
  <si>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</si>
  <si>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</si>
  <si>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</si>
  <si>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</si>
  <si>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</si>
  <si>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</si>
  <si>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</si>
  <si>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</si>
  <si>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</si>
  <si>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</si>
  <si>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</si>
  <si>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</si>
  <si>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</si>
  <si>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</si>
  <si>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</si>
  <si>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</si>
  <si>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</si>
  <si>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</si>
  <si>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</si>
  <si>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</si>
  <si>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</si>
  <si>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</si>
  <si>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</si>
  <si>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</si>
  <si>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</si>
  <si>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</si>
  <si>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</si>
  <si>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</si>
  <si>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</si>
  <si>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</si>
  <si>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</si>
  <si>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</si>
  <si>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</si>
  <si>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</si>
  <si>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</si>
  <si>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</si>
  <si>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</si>
  <si>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</si>
  <si>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</si>
  <si>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</si>
  <si>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</si>
  <si>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</si>
  <si>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</si>
  <si>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</si>
  <si>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</si>
  <si>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</si>
  <si>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</si>
  <si>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</si>
  <si>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</si>
  <si>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</si>
  <si>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</si>
  <si>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</si>
  <si>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</si>
  <si>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</si>
  <si>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</si>
  <si>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</si>
  <si>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</si>
  <si>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</si>
  <si>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</si>
  <si>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</si>
  <si>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</si>
  <si>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</si>
  <si>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</si>
  <si>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</si>
  <si>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</si>
  <si>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</si>
  <si>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</si>
  <si>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</si>
  <si>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</si>
  <si>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</si>
  <si>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</si>
  <si>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</si>
  <si>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</si>
  <si>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</si>
  <si>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</si>
  <si>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</si>
  <si>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</si>
  <si>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</si>
  <si>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</si>
  <si>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</si>
  <si>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</si>
  <si>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</si>
  <si>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</si>
  <si>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</si>
  <si>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</si>
  <si>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</si>
  <si>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</si>
  <si>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</si>
  <si>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</si>
  <si>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</si>
  <si>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</si>
  <si>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</si>
  <si>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</si>
  <si>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</si>
  <si>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</si>
  <si>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</si>
  <si>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</si>
  <si>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</si>
  <si>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</si>
  <si>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</si>
  <si>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</si>
  <si>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</si>
  <si>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</si>
  <si>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</si>
  <si>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</si>
  <si>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</si>
  <si>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</si>
  <si>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</si>
  <si>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</si>
  <si>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</si>
  <si>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</si>
  <si>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</si>
  <si>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</si>
  <si>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</si>
  <si>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</si>
  <si>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</si>
  <si>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</si>
  <si>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</si>
  <si>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</si>
  <si>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</si>
  <si>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</si>
  <si>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</si>
  <si>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</si>
  <si>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</si>
  <si>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</si>
  <si>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</si>
  <si>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</si>
  <si>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</si>
  <si>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</si>
  <si>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</si>
  <si>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</si>
  <si>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</si>
  <si>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</si>
  <si>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</si>
  <si>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</si>
  <si>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</si>
  <si>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</si>
  <si>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</si>
  <si>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</si>
  <si>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</si>
  <si>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</si>
  <si>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</si>
  <si>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</si>
  <si>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</si>
  <si>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</si>
  <si>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</si>
  <si>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</si>
  <si>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</si>
  <si>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</si>
  <si>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</si>
  <si>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</si>
  <si>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</si>
  <si>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</si>
  <si>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</si>
  <si>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</si>
  <si>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</si>
  <si>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</si>
  <si>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</si>
  <si>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</si>
  <si>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</si>
  <si>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</si>
  <si>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</si>
  <si>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</si>
  <si>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</si>
  <si>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</si>
  <si>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</si>
  <si>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</si>
  <si>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</si>
  <si>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</si>
  <si>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</si>
  <si>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</si>
  <si>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</si>
  <si>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</si>
  <si>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</si>
  <si>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</si>
  <si>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</si>
  <si>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</si>
  <si>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</si>
  <si>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</si>
  <si>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</si>
  <si>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</si>
  <si>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</si>
  <si>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</si>
  <si>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</si>
  <si>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</si>
  <si>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</si>
  <si>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</si>
  <si>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</si>
  <si>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</si>
  <si>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</si>
  <si>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</si>
  <si>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</si>
  <si>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</si>
  <si>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</si>
  <si>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</si>
  <si>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</si>
  <si>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</si>
  <si>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</si>
  <si>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</si>
  <si>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</si>
  <si>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</si>
  <si>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</si>
  <si>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</si>
  <si>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</si>
  <si>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</si>
  <si>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</si>
  <si>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</si>
  <si>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</si>
  <si>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</si>
  <si>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</si>
  <si>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</si>
  <si>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</si>
  <si>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</si>
  <si>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</si>
  <si>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</si>
  <si>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</si>
  <si>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</si>
  <si>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</si>
  <si>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</si>
  <si>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</si>
  <si>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</si>
  <si>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</si>
  <si>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</si>
  <si>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</si>
  <si>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</si>
  <si>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</si>
  <si>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</si>
  <si>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</si>
  <si>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</si>
  <si>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</si>
  <si>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</si>
  <si>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</si>
  <si>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</si>
  <si>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</si>
  <si>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</si>
  <si>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</si>
  <si>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</si>
  <si>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</si>
  <si>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</si>
  <si>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</si>
  <si>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</si>
  <si>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</si>
  <si>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</si>
  <si>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</si>
  <si>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</si>
  <si>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</si>
  <si>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</si>
  <si>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</si>
  <si>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</si>
  <si>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</si>
  <si>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</si>
  <si>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</si>
  <si>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</si>
  <si>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</si>
  <si>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</si>
  <si>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</si>
  <si>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</si>
  <si>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</si>
  <si>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</si>
  <si>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</si>
  <si>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</si>
  <si>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</si>
  <si>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</si>
  <si>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</si>
  <si>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</si>
  <si>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</si>
  <si>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</si>
  <si>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</si>
  <si>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</si>
  <si>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</si>
  <si>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</si>
  <si>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</si>
  <si>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</si>
  <si>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</si>
  <si>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</si>
  <si>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</si>
  <si>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</si>
  <si>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</si>
  <si>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</si>
  <si>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</si>
  <si>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</si>
  <si>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</si>
  <si>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</si>
  <si>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</si>
  <si>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</si>
  <si>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</si>
  <si>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</si>
  <si>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</si>
  <si>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</si>
  <si>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</si>
  <si>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</si>
  <si>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</si>
  <si>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</si>
  <si>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</si>
  <si>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</si>
  <si>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</si>
  <si>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</si>
  <si>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</si>
  <si>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</si>
  <si>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</si>
  <si>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</si>
  <si>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</si>
  <si>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</si>
  <si>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</si>
  <si>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</si>
  <si>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</si>
  <si>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</si>
  <si>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</si>
  <si>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</si>
  <si>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</si>
  <si>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</si>
  <si>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</si>
  <si>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</si>
  <si>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</si>
  <si>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</si>
  <si>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</si>
  <si>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</si>
  <si>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</si>
  <si>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</si>
  <si>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</si>
  <si>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</si>
  <si>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</si>
  <si>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</si>
  <si>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</si>
  <si>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</si>
  <si>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</si>
  <si>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</si>
  <si>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</si>
  <si>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</si>
  <si>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</si>
  <si>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</si>
  <si>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</si>
  <si>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</si>
  <si>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</si>
  <si>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</si>
  <si>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</si>
  <si>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</si>
  <si>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</si>
  <si>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</si>
  <si>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</si>
  <si>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</si>
  <si>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</si>
  <si>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</si>
  <si>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</si>
  <si>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</si>
  <si>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</si>
  <si>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</si>
  <si>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</si>
  <si>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</si>
  <si>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</si>
  <si>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</si>
  <si>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</si>
  <si>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</si>
  <si>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</si>
  <si>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</si>
  <si>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</si>
  <si>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</si>
  <si>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</si>
  <si>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</si>
  <si>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</si>
  <si>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</si>
  <si>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</si>
  <si>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</si>
  <si>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</si>
  <si>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</si>
  <si>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</si>
  <si>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</si>
  <si>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</si>
  <si>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</si>
  <si>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</si>
  <si>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</si>
  <si>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</si>
  <si>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</si>
  <si>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</si>
  <si>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</si>
  <si>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</si>
  <si>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</si>
  <si>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</si>
  <si>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</si>
  <si>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</si>
  <si>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</si>
  <si>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</si>
  <si>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</si>
  <si>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</si>
  <si>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</si>
  <si>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</si>
  <si>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</si>
  <si>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</si>
  <si>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</si>
  <si>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</si>
  <si>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</si>
  <si>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</si>
  <si>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</si>
  <si>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</si>
  <si>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</si>
  <si>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</si>
  <si>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</si>
  <si>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</si>
  <si>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</si>
  <si>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</si>
  <si>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</si>
  <si>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</si>
  <si>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</si>
  <si>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</si>
  <si>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</si>
  <si>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</si>
  <si>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</si>
  <si>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</si>
  <si>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</si>
  <si>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</si>
  <si>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</si>
  <si>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</si>
  <si>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</si>
  <si>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</si>
  <si>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</si>
  <si>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</si>
  <si>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</si>
  <si>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</si>
  <si>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</si>
  <si>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</si>
  <si>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</si>
  <si>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</si>
  <si>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</si>
  <si>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</si>
  <si>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</si>
  <si>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</si>
  <si>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</si>
  <si>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</si>
  <si>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</si>
  <si>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</si>
  <si>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</si>
  <si>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</si>
  <si>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</si>
  <si>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</si>
  <si>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</si>
  <si>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</si>
  <si>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</si>
  <si>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</si>
  <si>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</si>
  <si>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</si>
  <si>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</si>
  <si>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</si>
  <si>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</si>
  <si>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</si>
  <si>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</si>
  <si>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</si>
  <si>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</si>
  <si>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</si>
  <si>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</si>
  <si>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</si>
  <si>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</si>
  <si>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</si>
  <si>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</si>
  <si>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</si>
  <si>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</si>
  <si>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</si>
  <si>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</si>
  <si>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</si>
  <si>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</si>
  <si>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</si>
  <si>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</si>
  <si>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</si>
  <si>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</si>
  <si>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</si>
  <si>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</si>
  <si>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</si>
  <si>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</si>
  <si>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</si>
  <si>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</si>
  <si>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</si>
  <si>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</si>
  <si>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</si>
  <si>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</si>
  <si>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</si>
  <si>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</si>
  <si>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</si>
  <si>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</si>
  <si>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</si>
  <si>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</si>
  <si>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</si>
  <si>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</si>
  <si>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</si>
  <si>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</si>
  <si>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</si>
  <si>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</si>
  <si>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</si>
  <si>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</si>
  <si>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</si>
  <si>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</si>
  <si>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</si>
  <si>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</si>
  <si>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</si>
  <si>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</si>
  <si>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</si>
  <si>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</si>
  <si>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</si>
  <si>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</si>
  <si>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</si>
  <si>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</si>
  <si>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</si>
  <si>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</si>
  <si>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</si>
  <si>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</si>
  <si>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</si>
  <si>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</si>
  <si>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</si>
  <si>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</si>
  <si>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</si>
  <si>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</si>
  <si>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</si>
  <si>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</si>
  <si>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</si>
  <si>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</si>
  <si>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</si>
  <si>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</si>
  <si>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</si>
  <si>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</si>
  <si>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</si>
  <si>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</si>
  <si>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</si>
  <si>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</si>
  <si>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</si>
  <si>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</si>
  <si>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</si>
  <si>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</si>
  <si>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</si>
  <si>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</si>
  <si>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</si>
  <si>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</si>
  <si>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</si>
  <si>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</si>
  <si>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</si>
  <si>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</si>
  <si>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</si>
  <si>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</si>
  <si>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</si>
  <si>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</si>
  <si>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</si>
  <si>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</si>
  <si>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</si>
  <si>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</si>
  <si>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</si>
  <si>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</si>
  <si>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</si>
  <si>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</si>
  <si>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</si>
  <si>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</si>
  <si>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</si>
  <si>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</si>
  <si>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</si>
  <si>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</si>
  <si>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</si>
  <si>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</si>
  <si>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</si>
  <si>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</si>
  <si>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</si>
  <si>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</si>
  <si>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</si>
  <si>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</si>
  <si>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</si>
  <si>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</si>
  <si>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</si>
  <si>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</si>
  <si>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</si>
  <si>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</si>
  <si>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</si>
  <si>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</si>
  <si>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</si>
  <si>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</si>
  <si>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</si>
  <si>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</si>
  <si>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</si>
  <si>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</si>
  <si>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</si>
  <si>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</si>
  <si>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</si>
  <si>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</si>
  <si>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</si>
  <si>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</si>
  <si>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</si>
  <si>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</si>
  <si>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</si>
  <si>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</si>
  <si>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</si>
  <si>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</si>
  <si>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</si>
  <si>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</si>
  <si>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</si>
  <si>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</si>
  <si>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</si>
  <si>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</si>
  <si>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</si>
  <si>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</si>
  <si>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</si>
  <si>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</si>
  <si>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</si>
  <si>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</si>
  <si>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</si>
  <si>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</si>
  <si>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</si>
  <si>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</si>
  <si>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</si>
  <si>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</si>
  <si>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</si>
  <si>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</si>
  <si>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</si>
  <si>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</si>
  <si>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</si>
  <si>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</si>
  <si>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</si>
  <si>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</si>
  <si>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</si>
  <si>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</si>
  <si>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</si>
  <si>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</si>
  <si>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</si>
  <si>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</si>
  <si>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</si>
  <si>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</si>
  <si>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</si>
  <si>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</si>
  <si>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</si>
  <si>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</si>
  <si>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</si>
  <si>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</si>
  <si>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</si>
  <si>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</si>
  <si>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</si>
  <si>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</si>
  <si>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</si>
  <si>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</si>
  <si>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</si>
  <si>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</si>
  <si>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</si>
  <si>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</si>
  <si>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</si>
  <si>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</si>
  <si>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</si>
  <si>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</si>
  <si>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</si>
  <si>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</si>
  <si>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</si>
  <si>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</si>
  <si>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</si>
  <si>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</si>
  <si>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</si>
  <si>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</si>
  <si>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</si>
  <si>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</si>
  <si>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</si>
  <si>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</si>
  <si>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</si>
  <si>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</si>
  <si>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</si>
  <si>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</si>
  <si>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</si>
  <si>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</si>
  <si>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</si>
  <si>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</si>
  <si>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</si>
  <si>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</si>
  <si>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</si>
  <si>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</si>
  <si>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</si>
  <si>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</si>
  <si>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</si>
  <si>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</si>
  <si>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</si>
  <si>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</si>
  <si>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</si>
  <si>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</si>
  <si>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</si>
  <si>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</si>
  <si>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</si>
  <si>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</si>
  <si>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</si>
  <si>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</si>
  <si>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</si>
  <si>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</si>
  <si>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</si>
  <si>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</si>
  <si>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</si>
  <si>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</si>
  <si>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</si>
  <si>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</si>
  <si>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</si>
  <si>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</si>
  <si>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</si>
  <si>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</si>
  <si>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</si>
  <si>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</si>
  <si>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</si>
  <si>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</si>
  <si>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</si>
  <si>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</si>
  <si>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</si>
  <si>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</si>
  <si>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</si>
  <si>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</si>
  <si>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</si>
  <si>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</si>
  <si>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</si>
  <si>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</si>
  <si>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</si>
  <si>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</si>
  <si>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</si>
  <si>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</si>
  <si>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</si>
  <si>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</si>
  <si>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</si>
  <si>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</si>
  <si>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</si>
  <si>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</si>
  <si>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</si>
  <si>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</si>
  <si>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</si>
  <si>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</si>
  <si>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</si>
  <si>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</si>
  <si>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</si>
  <si>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</si>
  <si>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</si>
  <si>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</si>
  <si>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</si>
  <si>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</si>
  <si>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</si>
  <si>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</si>
  <si>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</si>
  <si>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</si>
  <si>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</si>
  <si>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</si>
  <si>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</si>
  <si>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</si>
  <si>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</si>
  <si>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</si>
  <si>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</si>
  <si>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</si>
  <si>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</si>
  <si>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</si>
  <si>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</si>
  <si>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</si>
  <si>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</si>
  <si>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</si>
  <si>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</si>
  <si>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</si>
  <si>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</si>
  <si>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</si>
  <si>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</si>
  <si>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</si>
  <si>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</si>
  <si>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</si>
  <si>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</si>
  <si>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</si>
  <si>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</si>
  <si>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</si>
  <si>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</si>
  <si>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</si>
  <si>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</si>
  <si>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</si>
  <si>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</si>
  <si>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</si>
  <si>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</si>
  <si>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</si>
  <si>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</si>
  <si>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</si>
  <si>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</si>
  <si>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</si>
  <si>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</si>
  <si>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</si>
  <si>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</si>
  <si>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</si>
  <si>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</si>
  <si>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</si>
  <si>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</si>
  <si>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</si>
  <si>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</si>
  <si>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</si>
  <si>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</si>
  <si>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</si>
  <si>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</si>
  <si>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</si>
  <si>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</si>
  <si>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</si>
  <si>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</si>
  <si>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</si>
  <si>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</si>
  <si>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</si>
  <si>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</si>
  <si>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</si>
  <si>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</si>
  <si>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</si>
  <si>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</si>
  <si>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</si>
  <si>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</si>
  <si>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</si>
  <si>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</si>
  <si>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</si>
  <si>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</si>
  <si>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</si>
  <si>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</si>
  <si>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</si>
  <si>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</si>
  <si>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</si>
  <si>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</si>
  <si>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</si>
  <si>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</si>
  <si>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</si>
  <si>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</si>
  <si>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</si>
  <si>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</si>
  <si>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</si>
  <si>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</si>
  <si>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</si>
  <si>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</si>
  <si>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</si>
  <si>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</si>
  <si>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</si>
  <si>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</si>
  <si>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</si>
  <si>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</si>
  <si>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</si>
  <si>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</si>
  <si>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</si>
  <si>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</si>
  <si>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</si>
  <si>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</si>
  <si>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</si>
  <si>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</si>
  <si>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</si>
  <si>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</si>
  <si>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</si>
  <si>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</si>
  <si>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</si>
  <si>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</si>
  <si>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</si>
  <si>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</si>
  <si>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</si>
  <si>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</si>
  <si>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</si>
  <si>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</si>
  <si>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</si>
  <si>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</si>
  <si>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</si>
  <si>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</si>
  <si>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</si>
  <si>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</si>
  <si>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</si>
  <si>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</si>
  <si>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</si>
  <si>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</si>
  <si>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</si>
  <si>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</si>
  <si>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</si>
  <si>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</si>
  <si>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</si>
  <si>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</si>
  <si>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</si>
  <si>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</si>
  <si>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</si>
  <si>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</si>
  <si>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</si>
  <si>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</si>
  <si>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</si>
  <si>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</si>
  <si>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</si>
  <si>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</si>
  <si>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</si>
  <si>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</si>
  <si>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</si>
  <si>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</si>
  <si>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</si>
  <si>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</si>
  <si>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</si>
  <si>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</si>
  <si>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</si>
  <si>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</si>
  <si>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</si>
  <si>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</si>
  <si>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</si>
  <si>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</si>
  <si>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</si>
  <si>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</si>
  <si>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</si>
  <si>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</si>
  <si>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</si>
  <si>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</si>
  <si>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</si>
  <si>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</si>
  <si>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</si>
  <si>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</si>
  <si>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</si>
  <si>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</si>
  <si>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</si>
  <si>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</si>
  <si>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</si>
  <si>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</si>
  <si>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</si>
  <si>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</si>
  <si>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</si>
  <si>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</si>
  <si>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</si>
  <si>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</si>
  <si>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</si>
  <si>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</si>
  <si>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</si>
  <si>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</si>
  <si>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</si>
  <si>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</si>
  <si>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</si>
  <si>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</si>
  <si>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</si>
  <si>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</si>
  <si>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</si>
  <si>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</si>
  <si>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</si>
  <si>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</si>
  <si>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</si>
  <si>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</si>
  <si>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</si>
  <si>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</si>
  <si>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</si>
  <si>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</si>
  <si>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</si>
  <si>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</si>
  <si>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</si>
  <si>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</si>
  <si>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</si>
  <si>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</si>
  <si>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</si>
  <si>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</si>
  <si>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</si>
  <si>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</si>
  <si>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</si>
  <si>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</si>
  <si>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</si>
  <si>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</si>
  <si>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</si>
  <si>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</si>
  <si>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</si>
  <si>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</si>
  <si>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</si>
  <si>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</si>
  <si>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</si>
  <si>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</si>
  <si>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</si>
  <si>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</si>
  <si>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</si>
  <si>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</si>
  <si>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</si>
  <si>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</si>
  <si>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</si>
  <si>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</si>
  <si>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</si>
  <si>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</si>
  <si>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</si>
  <si>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</si>
  <si>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</si>
  <si>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</si>
  <si>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</si>
  <si>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</si>
  <si>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</si>
  <si>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</si>
  <si>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</si>
  <si>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</si>
  <si>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</si>
  <si>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</si>
  <si>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</si>
  <si>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</si>
  <si>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</si>
  <si>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</si>
  <si>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</si>
  <si>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</si>
  <si>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</si>
  <si>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</si>
  <si>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</si>
  <si>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</si>
  <si>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</si>
  <si>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</si>
  <si>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</si>
  <si>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</si>
  <si>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</si>
  <si>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</si>
  <si>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</si>
  <si>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</si>
  <si>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</si>
  <si>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</si>
  <si>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</si>
  <si>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</si>
  <si>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</si>
  <si>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</si>
  <si>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</si>
  <si>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</si>
  <si>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</si>
  <si>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</si>
  <si>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</si>
  <si>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</si>
  <si>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</si>
  <si>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</si>
  <si>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</si>
  <si>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</si>
  <si>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</si>
  <si>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</si>
  <si>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</si>
  <si>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</si>
  <si>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</si>
  <si>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</si>
  <si>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</si>
  <si>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</si>
  <si>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</si>
  <si>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</si>
  <si>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</si>
  <si>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</si>
  <si>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</si>
  <si>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</si>
  <si>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</si>
  <si>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</si>
  <si>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</si>
  <si>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</si>
  <si>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</si>
  <si>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</si>
  <si>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</si>
  <si>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</si>
  <si>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</si>
  <si>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</si>
  <si>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</si>
  <si>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</si>
  <si>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</si>
  <si>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</si>
  <si>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</si>
  <si>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</si>
  <si>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</si>
  <si>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</si>
  <si>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</si>
  <si>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</si>
  <si>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</si>
  <si>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</si>
  <si>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</si>
  <si>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</si>
  <si>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</si>
  <si>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</si>
  <si>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</si>
  <si>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</si>
  <si>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</si>
  <si>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</si>
  <si>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</si>
  <si>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</si>
  <si>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</si>
  <si>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</si>
  <si>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</si>
  <si>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</si>
  <si>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</si>
  <si>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</si>
  <si>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</si>
  <si>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</si>
  <si>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</si>
  <si>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</si>
  <si>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</si>
  <si>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</si>
  <si>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</si>
  <si>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</si>
  <si>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</si>
  <si>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</si>
  <si>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</si>
  <si>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</si>
  <si>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</si>
  <si>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</si>
  <si>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</si>
  <si>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</si>
  <si>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</si>
  <si>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</si>
  <si>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</si>
  <si>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</si>
  <si>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</si>
  <si>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</si>
  <si>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</si>
  <si>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</si>
  <si>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</si>
  <si>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</si>
  <si>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</si>
  <si>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</si>
  <si>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</si>
  <si>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</si>
  <si>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</si>
  <si>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</si>
  <si>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</si>
  <si>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</si>
  <si>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</si>
  <si>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</si>
  <si>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</si>
  <si>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</si>
  <si>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</si>
  <si>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</si>
  <si>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</si>
  <si>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</si>
  <si>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</si>
  <si>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</si>
  <si>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</si>
  <si>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</si>
  <si>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</si>
  <si>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</si>
  <si>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</si>
  <si>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</si>
  <si>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</si>
  <si>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</si>
  <si>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</si>
  <si>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</si>
  <si>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</si>
  <si>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</si>
  <si>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</si>
  <si>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</si>
  <si>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</si>
  <si>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</si>
  <si>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</si>
  <si>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</si>
  <si>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</si>
  <si>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</si>
  <si>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</si>
  <si>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</si>
  <si>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</si>
  <si>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</si>
  <si>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</si>
  <si>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</si>
  <si>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</si>
  <si>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</si>
  <si>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</si>
  <si>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</si>
  <si>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</si>
  <si>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</si>
  <si>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</si>
  <si>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</si>
  <si>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</si>
  <si>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</si>
  <si>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</si>
  <si>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</si>
  <si>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</si>
  <si>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</si>
  <si>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</si>
  <si>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</si>
  <si>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</si>
  <si>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</si>
  <si>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</si>
  <si>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</si>
  <si>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</si>
  <si>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</si>
  <si>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</si>
  <si>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</si>
  <si>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</si>
  <si>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</si>
  <si>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</si>
  <si>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</si>
  <si>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</si>
  <si>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</si>
  <si>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</si>
  <si>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</si>
  <si>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</si>
  <si>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</si>
  <si>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</si>
  <si>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</si>
  <si>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</si>
  <si>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</si>
  <si>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</si>
  <si>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</si>
  <si>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</si>
  <si>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</si>
  <si>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</si>
  <si>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</si>
  <si>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</si>
  <si>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</si>
  <si>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</si>
  <si>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</si>
  <si>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</si>
  <si>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</si>
  <si>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</si>
  <si>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</si>
  <si>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</si>
  <si>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</si>
  <si>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</si>
  <si>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</si>
  <si>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</si>
  <si>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</si>
  <si>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</si>
  <si>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</si>
  <si>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</si>
  <si>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</si>
  <si>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</si>
  <si>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</si>
  <si>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</si>
  <si>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</si>
  <si>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</si>
  <si>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</si>
  <si>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</si>
  <si>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</si>
  <si>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</si>
  <si>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</si>
  <si>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</si>
  <si>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</si>
  <si>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</si>
  <si>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</si>
  <si>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</si>
  <si>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</si>
  <si>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</si>
  <si>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</si>
  <si>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</si>
  <si>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</si>
  <si>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</si>
  <si>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</si>
  <si>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</si>
  <si>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</si>
  <si>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</si>
  <si>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</si>
  <si>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</si>
  <si>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</si>
  <si>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</si>
  <si>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</si>
  <si>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</si>
  <si>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</si>
  <si>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</si>
  <si>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</si>
  <si>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</si>
  <si>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</si>
  <si>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</si>
  <si>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</si>
  <si>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</si>
  <si>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</si>
  <si>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</si>
  <si>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</si>
  <si>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</si>
  <si>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</si>
  <si>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</si>
  <si>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</si>
  <si>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</si>
  <si>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</si>
  <si>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</si>
  <si>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</si>
  <si>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</si>
  <si>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</si>
  <si>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</si>
  <si>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</si>
  <si>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</si>
  <si>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</si>
  <si>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</si>
  <si>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</si>
  <si>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</si>
  <si>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</si>
  <si>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</si>
  <si>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</si>
  <si>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</si>
  <si>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</si>
  <si>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</si>
  <si>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</si>
  <si>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</si>
  <si>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</si>
  <si>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</si>
  <si>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</si>
  <si>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</si>
  <si>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</si>
  <si>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</si>
  <si>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</si>
  <si>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</si>
  <si>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</si>
  <si>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</si>
  <si>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</si>
  <si>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</si>
  <si>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</si>
  <si>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</si>
  <si>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</si>
  <si>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</si>
  <si>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</si>
  <si>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</si>
  <si>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</si>
  <si>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</si>
  <si>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</si>
  <si>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</si>
  <si>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</si>
  <si>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</si>
  <si>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</si>
  <si>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</si>
  <si>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</si>
  <si>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</si>
  <si>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</si>
  <si>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</si>
  <si>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</si>
  <si>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</si>
  <si>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</si>
  <si>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</si>
  <si>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</si>
  <si>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</si>
  <si>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</si>
  <si>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</si>
  <si>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</si>
  <si>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</si>
  <si>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</si>
  <si>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</si>
  <si>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</si>
  <si>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</si>
  <si>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</si>
  <si>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</si>
  <si>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</si>
  <si>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</si>
  <si>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</si>
  <si>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</si>
  <si>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</si>
  <si>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</si>
  <si>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</si>
  <si>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</si>
  <si>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</si>
  <si>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</si>
  <si>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</si>
  <si>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</si>
  <si>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</si>
  <si>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</si>
  <si>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</si>
  <si>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</si>
  <si>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</si>
  <si>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</si>
  <si>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</si>
  <si>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</si>
  <si>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</si>
  <si>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</si>
  <si>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</si>
  <si>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</si>
  <si>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</si>
  <si>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</si>
  <si>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</si>
  <si>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</si>
  <si>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</si>
  <si>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</si>
  <si>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</si>
  <si>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</si>
  <si>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</si>
  <si>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</si>
  <si>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</si>
  <si>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</si>
  <si>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</si>
  <si>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</si>
  <si>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</si>
  <si>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</si>
  <si>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</si>
  <si>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</si>
  <si>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</si>
  <si>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</si>
  <si>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</si>
  <si>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</si>
  <si>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</si>
  <si>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</si>
  <si>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</si>
  <si>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</si>
  <si>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</si>
  <si>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</si>
  <si>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</si>
  <si>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</si>
  <si>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</si>
  <si>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</si>
  <si>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</si>
  <si>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</si>
  <si>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</si>
  <si>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</si>
  <si>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</si>
  <si>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</si>
  <si>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</si>
  <si>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</si>
  <si>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</si>
  <si>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</si>
  <si>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</si>
  <si>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</si>
  <si>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</si>
  <si>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</si>
  <si>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</si>
  <si>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</si>
  <si>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</si>
  <si>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</si>
  <si>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</si>
  <si>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</si>
  <si>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</si>
  <si>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</si>
  <si>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</si>
  <si>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</si>
  <si>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</si>
  <si>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</si>
  <si>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</si>
  <si>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</si>
  <si>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</si>
  <si>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</si>
  <si>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</si>
  <si>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</si>
  <si>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</si>
  <si>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</si>
  <si>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</si>
  <si>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</si>
  <si>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</si>
  <si>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</si>
  <si>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</si>
  <si>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</si>
  <si>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</si>
  <si>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</si>
  <si>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</si>
  <si>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</si>
  <si>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</si>
  <si>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</si>
  <si>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</si>
  <si>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</si>
  <si>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</si>
  <si>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</si>
  <si>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</si>
  <si>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</si>
  <si>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</si>
  <si>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</si>
  <si>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</si>
  <si>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</si>
  <si>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</si>
  <si>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</si>
  <si>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</si>
  <si>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</si>
  <si>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</si>
  <si>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</si>
  <si>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</si>
  <si>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</si>
  <si>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</si>
  <si>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</si>
  <si>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</si>
  <si>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</si>
  <si>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</si>
  <si>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</si>
  <si>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</si>
  <si>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</si>
  <si>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</si>
  <si>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</si>
  <si>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</si>
  <si>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</si>
  <si>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</si>
  <si>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</si>
  <si>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</si>
  <si>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</si>
  <si>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</si>
  <si>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</si>
  <si>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</si>
  <si>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</si>
  <si>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</si>
  <si>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</si>
  <si>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</si>
  <si>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</si>
  <si>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</si>
  <si>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</si>
  <si>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</si>
  <si>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</si>
  <si>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</si>
  <si>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</si>
  <si>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</si>
  <si>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</si>
  <si>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</si>
  <si>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</si>
  <si>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</si>
  <si>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</si>
  <si>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</si>
  <si>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</si>
  <si>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</si>
  <si>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</si>
  <si>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</si>
  <si>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</si>
  <si>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</si>
  <si>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</si>
  <si>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</si>
  <si>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</si>
  <si>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</si>
  <si>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</si>
  <si>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</si>
  <si>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</si>
  <si>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</si>
  <si>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</si>
  <si>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</si>
  <si>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</si>
  <si>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</si>
  <si>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</si>
  <si>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</si>
  <si>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</si>
  <si>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</si>
  <si>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</si>
  <si>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</si>
  <si>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</si>
  <si>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</si>
  <si>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</si>
  <si>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</si>
  <si>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</si>
  <si>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</si>
  <si>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</si>
  <si>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</si>
  <si>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</si>
  <si>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</si>
  <si>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</si>
  <si>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</si>
  <si>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</si>
  <si>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</si>
  <si>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</si>
  <si>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</si>
  <si>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</si>
  <si>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</si>
  <si>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</si>
  <si>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</si>
  <si>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</si>
  <si>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</si>
  <si>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</si>
  <si>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</si>
  <si>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</si>
  <si>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</si>
  <si>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</si>
  <si>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</si>
  <si>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</si>
  <si>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</si>
  <si>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</si>
  <si>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</si>
  <si>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</si>
  <si>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</si>
  <si>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</si>
  <si>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</si>
  <si>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</si>
  <si>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</si>
  <si>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</si>
  <si>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</si>
  <si>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</si>
  <si>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</si>
  <si>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</si>
  <si>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</si>
  <si>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</si>
  <si>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</si>
  <si>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</si>
  <si>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</si>
  <si>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</si>
  <si>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</si>
  <si>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</si>
  <si>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</si>
  <si>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</si>
  <si>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</si>
  <si>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</si>
  <si>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</si>
  <si>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</si>
  <si>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</si>
  <si>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</si>
  <si>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</si>
  <si>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</si>
  <si>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</si>
  <si>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</si>
  <si>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</si>
  <si>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</si>
  <si>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</si>
  <si>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</si>
  <si>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</si>
  <si>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</si>
  <si>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</si>
  <si>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</si>
  <si>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</si>
  <si>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</si>
  <si>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</si>
  <si>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</si>
  <si>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</si>
  <si>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</si>
  <si>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</si>
  <si>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</si>
  <si>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</si>
  <si>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</si>
  <si>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</si>
  <si>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</si>
  <si>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</si>
  <si>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</si>
  <si>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</si>
  <si>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</si>
  <si>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</si>
  <si>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</si>
  <si>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</si>
  <si>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</si>
  <si>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</si>
  <si>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</si>
  <si>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</si>
  <si>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</si>
  <si>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</si>
  <si>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</si>
  <si>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</si>
  <si>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</si>
  <si>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</si>
  <si>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</si>
  <si>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</si>
  <si>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</si>
  <si>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</si>
  <si>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</si>
  <si>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</si>
  <si>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</si>
  <si>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</si>
  <si>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</si>
  <si>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</si>
  <si>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</si>
  <si>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</si>
  <si>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</si>
  <si>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</si>
  <si>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</si>
  <si>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</si>
  <si>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</si>
  <si>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</si>
  <si>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</si>
  <si>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</si>
  <si>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</si>
  <si>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</si>
  <si>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</si>
  <si>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</si>
  <si>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</si>
  <si>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</si>
  <si>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</si>
  <si>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</si>
  <si>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</si>
  <si>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</si>
  <si>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</si>
  <si>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</si>
  <si>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</si>
  <si>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</si>
  <si>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</si>
  <si>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</si>
  <si>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</si>
  <si>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</si>
  <si>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</si>
  <si>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</si>
  <si>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</si>
  <si>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</si>
  <si>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</si>
  <si>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</si>
  <si>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</si>
  <si>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</si>
  <si>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</si>
  <si>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</si>
  <si>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</si>
  <si>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</si>
  <si>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</si>
  <si>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</si>
  <si>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</si>
  <si>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</si>
  <si>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</si>
  <si>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</si>
  <si>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</si>
  <si>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</si>
  <si>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</si>
  <si>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</si>
  <si>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</si>
  <si>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</si>
  <si>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</si>
  <si>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</si>
  <si>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</si>
  <si>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</si>
  <si>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</si>
  <si>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</si>
  <si>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</si>
  <si>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</si>
  <si>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</si>
  <si>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</si>
  <si>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</si>
  <si>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</si>
  <si>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</si>
  <si>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</si>
  <si>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</si>
  <si>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</si>
  <si>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</si>
  <si>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</si>
  <si>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</si>
  <si>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</si>
  <si>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</si>
  <si>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</si>
  <si>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</si>
  <si>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</si>
  <si>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</si>
  <si>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</si>
  <si>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</si>
  <si>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</si>
  <si>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</si>
  <si>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</si>
  <si>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</si>
  <si>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</si>
  <si>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</si>
  <si>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</si>
  <si>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</si>
  <si>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</si>
  <si>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</si>
  <si>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</si>
  <si>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</si>
  <si>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</si>
  <si>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</si>
  <si>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</si>
  <si>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</si>
  <si>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</si>
  <si>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</si>
  <si>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</si>
  <si>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</si>
  <si>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</si>
  <si>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</si>
  <si>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</si>
  <si>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</si>
  <si>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</si>
  <si>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</si>
  <si>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</si>
  <si>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</si>
  <si>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</si>
  <si>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</si>
  <si>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</si>
  <si>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</si>
  <si>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</si>
  <si>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</si>
  <si>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</si>
  <si>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</si>
  <si>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</si>
  <si>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</si>
  <si>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</si>
  <si>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</si>
  <si>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</si>
  <si>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</si>
  <si>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</si>
  <si>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</si>
  <si>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</si>
  <si>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</si>
  <si>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</si>
  <si>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</si>
  <si>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</si>
  <si>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</si>
  <si>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</si>
  <si>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</si>
  <si>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</si>
  <si>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</si>
  <si>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</si>
  <si>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</si>
  <si>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</si>
  <si>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</si>
  <si>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</si>
  <si>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</si>
  <si>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</si>
  <si>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</si>
  <si>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</si>
  <si>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</si>
  <si>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</si>
  <si>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</si>
  <si>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</si>
  <si>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</si>
  <si>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</si>
  <si>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</si>
  <si>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</si>
  <si>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</si>
  <si>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</si>
  <si>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</si>
  <si>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</si>
  <si>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</si>
  <si>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</si>
  <si>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</si>
  <si>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</si>
  <si>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</si>
  <si>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</si>
  <si>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</si>
  <si>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</si>
  <si>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</si>
  <si>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</si>
  <si>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</si>
  <si>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</si>
  <si>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</si>
  <si>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</si>
  <si>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</si>
  <si>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</si>
  <si>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</si>
  <si>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</si>
  <si>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</si>
  <si>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</si>
  <si>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</si>
  <si>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</si>
  <si>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</si>
  <si>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</si>
  <si>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</si>
  <si>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</si>
  <si>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</si>
  <si>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</si>
  <si>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</si>
  <si>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</si>
  <si>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</si>
  <si>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</si>
  <si>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</si>
  <si>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</si>
  <si>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</si>
  <si>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</si>
  <si>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</si>
  <si>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</si>
  <si>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</si>
  <si>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</si>
  <si>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</si>
  <si>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</si>
  <si>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</si>
  <si>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</si>
  <si>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</si>
  <si>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</si>
  <si>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</si>
  <si>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</si>
  <si>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</si>
  <si>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</si>
  <si>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</si>
  <si>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</si>
  <si>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</si>
  <si>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</si>
  <si>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</si>
  <si>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</si>
  <si>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</si>
  <si>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</si>
  <si>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</si>
  <si>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</si>
  <si>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</si>
  <si>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</si>
  <si>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</si>
  <si>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</si>
  <si>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</si>
  <si>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</si>
  <si>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</si>
  <si>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</si>
  <si>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</si>
  <si>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</si>
  <si>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</si>
  <si>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</si>
  <si>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</si>
  <si>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</si>
  <si>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</si>
  <si>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</si>
  <si>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</si>
  <si>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</si>
  <si>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</si>
  <si>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</si>
  <si>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</si>
  <si>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</si>
  <si>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</si>
  <si>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</si>
  <si>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</si>
  <si>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</si>
  <si>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</si>
  <si>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</si>
  <si>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</si>
  <si>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</si>
  <si>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</si>
  <si>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</si>
  <si>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</si>
  <si>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</si>
  <si>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</si>
  <si>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</si>
  <si>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</si>
  <si>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</si>
  <si>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</si>
  <si>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</si>
  <si>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</si>
  <si>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</si>
  <si>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</si>
  <si>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</si>
  <si>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</si>
  <si>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</si>
  <si>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</si>
  <si>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</si>
  <si>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</si>
  <si>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</si>
  <si>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</si>
  <si>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</si>
  <si>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</si>
  <si>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</si>
  <si>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</si>
  <si>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</si>
  <si>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</si>
  <si>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</si>
  <si>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</si>
  <si>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</si>
  <si>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</si>
  <si>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</si>
  <si>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</si>
  <si>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</si>
  <si>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</si>
  <si>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</si>
  <si>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</si>
  <si>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</si>
  <si>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</si>
  <si>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</si>
  <si>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</si>
  <si>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</si>
  <si>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</si>
  <si>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</si>
  <si>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</si>
  <si>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</si>
  <si>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</si>
  <si>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</si>
  <si>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</si>
  <si>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</si>
  <si>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</si>
  <si>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</si>
  <si>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</si>
  <si>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</si>
  <si>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</si>
  <si>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</si>
  <si>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</si>
  <si>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</si>
  <si>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</si>
  <si>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</si>
  <si>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</si>
  <si>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</si>
  <si>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</si>
  <si>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</si>
  <si>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</si>
  <si>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</si>
  <si>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</si>
  <si>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</si>
  <si>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</si>
  <si>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</si>
  <si>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</si>
  <si>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</si>
  <si>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</si>
  <si>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</si>
  <si>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</si>
  <si>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</si>
  <si>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</si>
  <si>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</si>
  <si>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</si>
  <si>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</si>
  <si>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</si>
  <si>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</si>
  <si>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</si>
  <si>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</si>
  <si>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</si>
  <si>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</si>
  <si>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</si>
  <si>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</si>
  <si>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</si>
  <si>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</si>
  <si>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</si>
  <si>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</si>
  <si>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</si>
  <si>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</si>
  <si>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</si>
  <si>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</si>
  <si>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</si>
  <si>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</si>
  <si>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</si>
  <si>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</si>
  <si>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</si>
  <si>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</si>
  <si>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</si>
  <si>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</si>
  <si>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</si>
  <si>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</si>
  <si>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</si>
  <si>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</si>
  <si>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</si>
  <si>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</si>
  <si>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</si>
  <si>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</si>
  <si>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</si>
  <si>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</si>
  <si>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</si>
  <si>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</si>
  <si>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</si>
  <si>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</si>
  <si>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</si>
  <si>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</si>
  <si>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</si>
  <si>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</si>
  <si>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</si>
  <si>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</si>
  <si>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</si>
  <si>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</si>
  <si>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</si>
  <si>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</si>
  <si>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</si>
  <si>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</si>
  <si>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</si>
  <si>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</si>
  <si>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</si>
  <si>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</si>
  <si>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</si>
  <si>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</si>
  <si>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</si>
  <si>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</si>
  <si>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</si>
  <si>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</si>
  <si>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</si>
  <si>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</si>
  <si>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</si>
  <si>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</si>
  <si>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</si>
  <si>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</si>
  <si>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</si>
  <si>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</si>
  <si>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</si>
  <si>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</si>
  <si>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</si>
  <si>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</si>
  <si>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</si>
  <si>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</si>
  <si>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</si>
  <si>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</si>
  <si>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</si>
  <si>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</si>
  <si>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</si>
  <si>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</si>
  <si>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</si>
  <si>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</si>
  <si>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</si>
  <si>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</si>
  <si>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</si>
  <si>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</si>
  <si>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</si>
  <si>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</si>
  <si>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</si>
  <si>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</si>
  <si>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</si>
  <si>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</si>
  <si>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</si>
  <si>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</si>
  <si>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</si>
  <si>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</si>
  <si>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</si>
  <si>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</si>
  <si>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</si>
  <si>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</si>
  <si>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</si>
  <si>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</si>
  <si>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</si>
  <si>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</si>
  <si>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</si>
  <si>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</si>
  <si>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</si>
  <si>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</si>
  <si>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</si>
  <si>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</si>
  <si>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</si>
  <si>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</si>
  <si>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</si>
  <si>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</si>
  <si>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</si>
  <si>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</si>
  <si>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</si>
  <si>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</si>
  <si>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</si>
  <si>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</si>
  <si>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</si>
  <si>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</si>
  <si>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</si>
  <si>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</si>
  <si>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</si>
  <si>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</si>
  <si>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</si>
  <si>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</si>
  <si>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</si>
  <si>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</si>
  <si>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</si>
  <si>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</si>
  <si>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</si>
  <si>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</si>
  <si>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</si>
  <si>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</si>
  <si>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</si>
  <si>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</si>
  <si>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</si>
  <si>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</si>
  <si>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</si>
  <si>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</si>
  <si>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</si>
  <si>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</si>
  <si>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</si>
  <si>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</si>
  <si>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</si>
  <si>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</si>
  <si>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</si>
  <si>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</si>
  <si>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</si>
  <si>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</si>
  <si>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</si>
  <si>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</si>
  <si>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</si>
  <si>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</si>
  <si>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</si>
  <si>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</si>
  <si>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</si>
  <si>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</si>
  <si>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</si>
  <si>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</si>
  <si>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</si>
  <si>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</si>
  <si>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</si>
  <si>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</si>
  <si>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</si>
  <si>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</si>
  <si>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</si>
  <si>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</si>
  <si>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</si>
  <si>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</si>
  <si>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</si>
  <si>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</si>
  <si>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</si>
  <si>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</si>
  <si>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</si>
  <si>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</si>
  <si>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</si>
  <si>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</si>
  <si>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</si>
  <si>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</si>
  <si>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</si>
  <si>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</si>
  <si>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</si>
  <si>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</si>
  <si>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</si>
  <si>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</si>
  <si>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</si>
  <si>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</si>
  <si>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</si>
  <si>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</si>
  <si>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</si>
  <si>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</si>
  <si>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</si>
  <si>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</si>
  <si>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</si>
  <si>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</si>
  <si>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</si>
  <si>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</si>
  <si>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</si>
  <si>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</si>
  <si>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</si>
  <si>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</si>
  <si>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</si>
  <si>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</si>
  <si>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</si>
  <si>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</si>
  <si>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</si>
  <si>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</si>
  <si>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</si>
  <si>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</si>
  <si>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</si>
  <si>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</si>
  <si>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</si>
  <si>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</si>
  <si>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</si>
  <si>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</si>
  <si>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</si>
  <si>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</si>
  <si>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</si>
  <si>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</si>
  <si>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</si>
  <si>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</si>
  <si>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</si>
  <si>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</si>
  <si>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</si>
  <si>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</si>
  <si>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</si>
  <si>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</si>
  <si>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</si>
  <si>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</si>
  <si>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</si>
  <si>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</si>
  <si>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</si>
  <si>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</si>
  <si>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</si>
  <si>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</si>
  <si>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</si>
  <si>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</si>
  <si>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</si>
  <si>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</si>
  <si>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</si>
  <si>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</si>
  <si>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</si>
  <si>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</si>
  <si>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</si>
  <si>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</si>
  <si>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</si>
  <si>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</si>
  <si>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</si>
  <si>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</si>
  <si>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</si>
  <si>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</si>
  <si>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</si>
  <si>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</si>
  <si>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</si>
  <si>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</si>
  <si>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</si>
  <si>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</si>
  <si>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</si>
  <si>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</si>
  <si>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</si>
  <si>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</si>
  <si>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</si>
  <si>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</si>
  <si>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</si>
  <si>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</si>
  <si>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</si>
  <si>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</si>
  <si>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</si>
  <si>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</si>
  <si>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</si>
  <si>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</si>
  <si>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</si>
  <si>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</si>
  <si>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</si>
  <si>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</si>
  <si>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</si>
  <si>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</si>
  <si>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</si>
  <si>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</si>
  <si>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</si>
  <si>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</si>
  <si>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</si>
  <si>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</si>
  <si>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</si>
  <si>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</si>
  <si>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</si>
  <si>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</si>
  <si>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</si>
  <si>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</si>
  <si>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</si>
  <si>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</si>
  <si>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</si>
  <si>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</si>
  <si>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</si>
  <si>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</si>
  <si>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</si>
  <si>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</si>
  <si>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</si>
  <si>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</si>
  <si>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</si>
  <si>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</si>
  <si>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</si>
  <si>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</si>
  <si>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</si>
  <si>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</si>
  <si>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</si>
  <si>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</si>
  <si>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</si>
  <si>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</si>
  <si>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</si>
  <si>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</si>
  <si>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</si>
  <si>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</si>
  <si>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</si>
  <si>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</si>
  <si>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</si>
  <si>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</si>
  <si>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</si>
  <si>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</si>
  <si>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</si>
  <si>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</si>
  <si>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</si>
  <si>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</si>
  <si>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</si>
  <si>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</si>
  <si>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</si>
  <si>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</si>
  <si>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</si>
  <si>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</si>
  <si>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</si>
  <si>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</si>
  <si>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</si>
  <si>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</si>
  <si>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</si>
  <si>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</si>
  <si>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</si>
  <si>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</si>
  <si>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</si>
  <si>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</si>
  <si>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</si>
  <si>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</si>
  <si>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</si>
  <si>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</si>
  <si>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</si>
  <si>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</si>
  <si>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</si>
  <si>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</si>
  <si>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</si>
  <si>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</si>
  <si>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</si>
  <si>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</si>
  <si>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</si>
  <si>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</si>
  <si>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</si>
  <si>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</si>
  <si>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</si>
  <si>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</si>
  <si>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</si>
  <si>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</si>
  <si>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</si>
  <si>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</si>
  <si>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</si>
  <si>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</si>
  <si>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</si>
  <si>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</si>
  <si>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</si>
  <si>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</si>
  <si>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</si>
  <si>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</si>
  <si>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</si>
  <si>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</si>
  <si>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</si>
  <si>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</si>
  <si>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</si>
  <si>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</si>
  <si>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</si>
  <si>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</si>
  <si>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</si>
  <si>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</si>
  <si>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</si>
  <si>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</si>
  <si>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</si>
  <si>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</si>
  <si>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</si>
  <si>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</si>
  <si>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</si>
  <si>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</si>
  <si>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</si>
  <si>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</si>
  <si>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</si>
  <si>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</si>
  <si>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</si>
  <si>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</si>
  <si>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</si>
  <si>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</si>
  <si>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</si>
  <si>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</si>
  <si>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</si>
  <si>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</si>
  <si>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</si>
  <si>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</si>
  <si>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</si>
  <si>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</si>
  <si>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</si>
  <si>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</si>
  <si>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</si>
  <si>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</si>
  <si>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</si>
  <si>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</si>
  <si>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</si>
  <si>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</si>
  <si>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</si>
  <si>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</si>
  <si>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</si>
  <si>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</si>
  <si>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</si>
  <si>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</si>
  <si>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</si>
  <si>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</si>
  <si>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</si>
  <si>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</si>
  <si>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</si>
  <si>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</si>
  <si>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</si>
  <si>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</si>
  <si>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</si>
  <si>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</si>
  <si>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</si>
  <si>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</si>
  <si>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</si>
  <si>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</si>
  <si>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</si>
  <si>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</si>
  <si>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</si>
  <si>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</si>
  <si>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</si>
  <si>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</si>
  <si>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</si>
  <si>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</si>
  <si>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</si>
  <si>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</si>
  <si>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</si>
  <si>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</si>
  <si>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</si>
  <si>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</si>
  <si>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</si>
  <si>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</si>
  <si>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</si>
  <si>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</si>
  <si>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</si>
  <si>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</si>
  <si>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</si>
  <si>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</si>
  <si>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</si>
  <si>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</si>
  <si>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</si>
  <si>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</si>
  <si>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</si>
  <si>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</si>
  <si>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</si>
  <si>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</si>
  <si>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</si>
  <si>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</si>
  <si>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</si>
  <si>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</si>
  <si>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</si>
  <si>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</si>
  <si>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</si>
  <si>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</si>
  <si>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</si>
  <si>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</si>
  <si>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</si>
  <si>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</si>
  <si>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</si>
  <si>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</si>
  <si>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</si>
  <si>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</si>
  <si>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</si>
  <si>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</si>
  <si>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</si>
  <si>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</si>
  <si>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</si>
  <si>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</si>
  <si>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</si>
  <si>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</si>
  <si>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</si>
  <si>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</si>
  <si>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</si>
  <si>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</si>
  <si>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</si>
  <si>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</si>
  <si>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</si>
  <si>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</si>
  <si>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</si>
  <si>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</si>
  <si>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</si>
  <si>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</si>
  <si>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</si>
  <si>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</si>
  <si>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</si>
  <si>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</si>
  <si>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</si>
  <si>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</si>
  <si>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</si>
  <si>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</si>
  <si>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</si>
  <si>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</si>
  <si>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</si>
  <si>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</si>
  <si>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</si>
  <si>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</si>
  <si>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</si>
  <si>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</si>
  <si>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</si>
  <si>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</si>
  <si>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</si>
  <si>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</si>
  <si>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</si>
  <si>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</si>
  <si>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</si>
  <si>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</si>
  <si>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</si>
  <si>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</si>
  <si>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</si>
  <si>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</si>
  <si>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</si>
  <si>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</si>
  <si>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</si>
  <si>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</si>
  <si>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</si>
  <si>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</si>
  <si>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</si>
  <si>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</si>
  <si>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</si>
  <si>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</si>
  <si>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</si>
  <si>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</si>
  <si>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</si>
  <si>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</si>
  <si>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</si>
  <si>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</si>
  <si>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</si>
  <si>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</si>
  <si>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</si>
  <si>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</si>
  <si>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</si>
  <si>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</si>
  <si>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</si>
  <si>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</si>
  <si>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</si>
  <si>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</si>
  <si>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</si>
  <si>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</si>
  <si>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</si>
  <si>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</si>
  <si>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</si>
  <si>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</si>
  <si>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</si>
  <si>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</si>
  <si>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</si>
  <si>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</si>
  <si>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</si>
  <si>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</si>
  <si>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</si>
  <si>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</si>
  <si>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</si>
  <si>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</si>
  <si>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</si>
  <si>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</si>
  <si>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</si>
  <si>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</si>
  <si>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</si>
  <si>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</si>
  <si>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</si>
  <si>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</si>
  <si>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</si>
  <si>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</si>
  <si>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</si>
  <si>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</si>
  <si>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</si>
  <si>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</si>
  <si>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</si>
  <si>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</si>
  <si>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</si>
  <si>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</si>
  <si>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</si>
  <si>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</si>
  <si>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</si>
  <si>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</si>
  <si>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</si>
  <si>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</si>
  <si>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</si>
  <si>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</si>
  <si>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</si>
  <si>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</si>
  <si>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</si>
  <si>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</si>
  <si>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</si>
  <si>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</si>
  <si>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</si>
  <si>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</si>
  <si>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</si>
  <si>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</si>
  <si>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</si>
  <si>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</si>
  <si>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</si>
  <si>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</si>
  <si>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</si>
  <si>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</si>
  <si>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</si>
  <si>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</si>
  <si>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</si>
  <si>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</si>
  <si>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</si>
  <si>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</si>
  <si>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</si>
  <si>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</si>
  <si>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</si>
  <si>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</si>
  <si>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</si>
  <si>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</si>
  <si>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</si>
  <si>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</si>
  <si>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</si>
  <si>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</si>
  <si>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</si>
  <si>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</si>
  <si>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</si>
  <si>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</si>
  <si>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</si>
  <si>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</si>
  <si>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</si>
  <si>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</si>
  <si>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</si>
  <si>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</si>
  <si>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</si>
  <si>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</si>
  <si>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</si>
  <si>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</si>
  <si>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</si>
  <si>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</si>
  <si>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</si>
  <si>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</si>
  <si>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</si>
  <si>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</si>
  <si>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</si>
  <si>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</si>
  <si>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</si>
  <si>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</si>
  <si>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</si>
  <si>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</si>
  <si>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</si>
  <si>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</si>
  <si>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</si>
  <si>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</si>
  <si>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</si>
  <si>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</si>
  <si>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</si>
  <si>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</si>
  <si>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</si>
  <si>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</si>
  <si>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</si>
  <si>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</si>
  <si>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</si>
  <si>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</si>
  <si>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</si>
  <si>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</si>
  <si>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</si>
  <si>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</si>
  <si>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</si>
  <si>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</si>
  <si>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</si>
  <si>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</si>
  <si>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</si>
  <si>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</si>
  <si>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</si>
  <si>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</si>
  <si>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</si>
  <si>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</si>
  <si>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</si>
  <si>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</si>
  <si>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</si>
  <si>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</si>
  <si>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</si>
  <si>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</si>
  <si>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</si>
  <si>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</si>
  <si>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</si>
  <si>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</si>
  <si>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</si>
  <si>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</si>
  <si>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</si>
  <si>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</si>
  <si>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</si>
  <si>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</si>
  <si>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</si>
  <si>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</si>
  <si>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</si>
  <si>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</si>
  <si>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</si>
  <si>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</si>
  <si>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</si>
  <si>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</si>
  <si>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</si>
  <si>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</si>
  <si>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</si>
  <si>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</si>
  <si>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</si>
  <si>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</si>
  <si>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</si>
  <si>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</si>
  <si>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</si>
  <si>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</si>
  <si>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</si>
  <si>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</si>
  <si>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</si>
  <si>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</si>
  <si>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</si>
  <si>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</si>
  <si>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</si>
  <si>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</si>
  <si>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</si>
  <si>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</si>
  <si>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</si>
  <si>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</si>
  <si>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</si>
  <si>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</si>
  <si>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</si>
  <si>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</si>
  <si>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</si>
  <si>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</si>
  <si>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</si>
  <si>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</si>
  <si>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</si>
  <si>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</si>
  <si>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</si>
  <si>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</si>
  <si>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</si>
  <si>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</si>
  <si>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</si>
  <si>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</si>
  <si>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</si>
  <si>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</si>
  <si>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</si>
  <si>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</si>
  <si>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</si>
  <si>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</si>
  <si>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</si>
  <si>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</si>
  <si>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</si>
  <si>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</si>
  <si>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</si>
  <si>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</si>
  <si>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</si>
  <si>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</si>
  <si>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</si>
  <si>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</si>
  <si>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</si>
  <si>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</si>
  <si>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</si>
  <si>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</si>
  <si>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</si>
  <si>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</si>
  <si>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</si>
  <si>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</si>
  <si>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</si>
  <si>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</si>
  <si>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</si>
  <si>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</si>
  <si>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</si>
  <si>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</si>
  <si>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</si>
  <si>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</si>
  <si>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</si>
  <si>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</si>
  <si>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</si>
  <si>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</si>
  <si>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</si>
  <si>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</si>
  <si>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</si>
  <si>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</si>
  <si>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</si>
  <si>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</si>
  <si>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</si>
  <si>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</si>
  <si>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</si>
  <si>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</si>
  <si>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</si>
  <si>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</si>
  <si>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</si>
  <si>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</si>
  <si>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</si>
  <si>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</si>
  <si>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</si>
  <si>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</si>
  <si>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</si>
  <si>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</si>
  <si>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</si>
  <si>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</si>
  <si>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</si>
  <si>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</si>
  <si>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</si>
  <si>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</si>
  <si>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</si>
  <si>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</si>
  <si>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</si>
  <si>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</si>
  <si>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</si>
  <si>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</si>
  <si>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</si>
  <si>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</si>
  <si>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</si>
  <si>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</si>
  <si>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</si>
  <si>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</si>
  <si>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</si>
  <si>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</si>
  <si>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</si>
  <si>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</si>
  <si>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</si>
  <si>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</si>
  <si>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</si>
  <si>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</si>
  <si>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</si>
  <si>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</si>
  <si>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</si>
  <si>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</si>
  <si>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</si>
  <si>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</si>
  <si>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</si>
  <si>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</si>
  <si>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</si>
  <si>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</si>
  <si>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</si>
  <si>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</si>
  <si>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</si>
  <si>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</si>
  <si>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</si>
  <si>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</si>
  <si>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</si>
  <si>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</si>
  <si>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</si>
  <si>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</si>
  <si>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</si>
  <si>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</si>
  <si>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</si>
  <si>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</si>
  <si>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</si>
  <si>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</si>
  <si>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</si>
  <si>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</si>
  <si>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</si>
  <si>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</si>
  <si>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</si>
  <si>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</si>
  <si>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</si>
  <si>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</si>
  <si>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</si>
  <si>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</si>
  <si>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</si>
  <si>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</si>
  <si>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</si>
  <si>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</si>
  <si>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</si>
  <si>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</si>
  <si>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</si>
  <si>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</si>
  <si>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</si>
  <si>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</si>
  <si>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</si>
  <si>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</si>
  <si>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</si>
  <si>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</si>
  <si>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</si>
  <si>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</si>
  <si>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</si>
  <si>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</si>
  <si>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</si>
  <si>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</si>
  <si>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</si>
  <si>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</si>
  <si>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</si>
  <si>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</si>
  <si>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</si>
  <si>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</si>
  <si>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</si>
  <si>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</si>
  <si>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</si>
  <si>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</si>
  <si>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</si>
  <si>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</si>
  <si>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</si>
  <si>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</si>
  <si>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</si>
  <si>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</si>
  <si>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</si>
  <si>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</si>
  <si>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</si>
  <si>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</si>
  <si>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</si>
  <si>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</si>
  <si>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</si>
  <si>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</si>
  <si>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</si>
  <si>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</si>
  <si>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</si>
  <si>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</si>
  <si>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</si>
  <si>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</si>
  <si>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</si>
  <si>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</si>
  <si>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</si>
  <si>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</si>
  <si>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</si>
  <si>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</si>
  <si>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</si>
  <si>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</si>
  <si>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</si>
  <si>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</si>
  <si>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</si>
  <si>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</si>
  <si>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</si>
  <si>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</si>
  <si>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</si>
  <si>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</si>
  <si>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</si>
  <si>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</si>
  <si>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</si>
  <si>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</si>
  <si>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</si>
  <si>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</si>
  <si>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</si>
  <si>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</si>
  <si>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</si>
  <si>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</si>
  <si>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</si>
  <si>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</si>
  <si>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</si>
  <si>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</si>
  <si>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</si>
  <si>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</si>
  <si>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</si>
  <si>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</si>
  <si>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</si>
  <si>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</si>
  <si>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</si>
  <si>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</si>
  <si>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</si>
  <si>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</si>
  <si>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</si>
  <si>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</si>
  <si>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</si>
  <si>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</si>
  <si>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</si>
  <si>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</si>
  <si>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</si>
  <si>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</si>
  <si>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</si>
  <si>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</si>
  <si>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</si>
  <si>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</si>
  <si>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</si>
  <si>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</si>
  <si>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</si>
  <si>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</si>
  <si>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</si>
  <si>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</si>
  <si>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</si>
  <si>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</si>
  <si>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</si>
  <si>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</si>
  <si>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</si>
  <si>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</si>
  <si>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</si>
  <si>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</si>
  <si>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</si>
  <si>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</si>
  <si>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</si>
  <si>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</si>
  <si>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</si>
  <si>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</si>
  <si>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</si>
  <si>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</si>
  <si>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</si>
  <si>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</si>
  <si>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</si>
  <si>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</si>
  <si>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</si>
  <si>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</si>
  <si>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</si>
  <si>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</si>
  <si>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</si>
  <si>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</si>
  <si>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</si>
  <si>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</si>
  <si>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</si>
  <si>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</si>
  <si>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</si>
  <si>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</si>
  <si>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</si>
  <si>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</si>
  <si>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</si>
  <si>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</si>
  <si>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</si>
  <si>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</si>
  <si>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</si>
  <si>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</si>
  <si>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</si>
  <si>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</si>
  <si>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</si>
  <si>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</si>
  <si>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</si>
  <si>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</si>
  <si>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</si>
  <si>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</si>
  <si>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</si>
  <si>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</si>
  <si>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</si>
  <si>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</si>
  <si>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</si>
  <si>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</si>
  <si>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</si>
  <si>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</si>
  <si>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</si>
  <si>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</si>
  <si>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</si>
  <si>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</si>
  <si>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</si>
  <si>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</si>
  <si>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</si>
  <si>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</si>
  <si>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</si>
  <si>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</si>
  <si>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</si>
  <si>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</si>
  <si>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</si>
  <si>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</si>
  <si>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</si>
  <si>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</si>
  <si>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</si>
  <si>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</si>
  <si>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</si>
  <si>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</si>
  <si>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</si>
  <si>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</si>
  <si>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</si>
  <si>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</si>
  <si>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</si>
  <si>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</si>
  <si>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</si>
  <si>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</si>
  <si>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</si>
  <si>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</si>
  <si>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</si>
  <si>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</si>
  <si>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</si>
  <si>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</si>
  <si>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</si>
  <si>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</si>
  <si>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</si>
  <si>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</si>
  <si>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</si>
  <si>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</si>
  <si>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</si>
  <si>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</si>
  <si>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</si>
  <si>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</si>
  <si>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</si>
  <si>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</si>
  <si>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</si>
  <si>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</si>
  <si>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</si>
  <si>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</si>
  <si>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</si>
  <si>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</si>
  <si>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</si>
  <si>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</si>
  <si>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</si>
  <si>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</si>
  <si>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</si>
  <si>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</si>
  <si>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</si>
  <si>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</si>
  <si>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</si>
  <si>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</si>
  <si>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</si>
  <si>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</si>
  <si>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</si>
  <si>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</si>
  <si>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</si>
  <si>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</si>
  <si>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</si>
  <si>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</si>
  <si>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</si>
  <si>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</si>
  <si>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</si>
  <si>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</si>
  <si>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</si>
  <si>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</si>
  <si>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</si>
  <si>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</si>
  <si>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</si>
  <si>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</si>
  <si>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</si>
  <si>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</si>
  <si>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</si>
  <si>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</si>
  <si>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</si>
  <si>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</si>
  <si>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</si>
  <si>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</si>
  <si>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</si>
  <si>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</si>
  <si>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</si>
  <si>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</si>
  <si>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</si>
  <si>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</si>
  <si>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</si>
  <si>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</si>
  <si>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</si>
  <si>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</si>
  <si>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</si>
  <si>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</si>
  <si>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</si>
  <si>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</si>
  <si>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</si>
  <si>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</si>
  <si>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</si>
  <si>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</si>
  <si>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</si>
  <si>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</si>
  <si>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</si>
  <si>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</si>
  <si>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</si>
  <si>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</si>
  <si>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</si>
  <si>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</si>
  <si>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</si>
  <si>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</si>
  <si>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</si>
  <si>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</si>
  <si>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</si>
  <si>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</si>
  <si>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</si>
  <si>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</si>
  <si>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</si>
  <si>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</si>
  <si>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</si>
  <si>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</si>
  <si>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</si>
  <si>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</si>
  <si>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</si>
  <si>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</si>
  <si>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</si>
  <si>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</si>
  <si>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</si>
  <si>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</si>
  <si>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</si>
  <si>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</si>
  <si>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</si>
  <si>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</si>
  <si>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</si>
  <si>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</si>
  <si>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</si>
  <si>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</si>
  <si>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</si>
  <si>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</si>
  <si>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</si>
  <si>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</si>
  <si>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</si>
  <si>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</si>
  <si>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</si>
  <si>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</si>
  <si>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</si>
  <si>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</si>
  <si>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</si>
  <si>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</si>
  <si>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</si>
  <si>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</si>
  <si>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</si>
  <si>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</si>
  <si>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</si>
  <si>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</si>
  <si>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</si>
  <si>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</si>
  <si>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</si>
  <si>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</si>
  <si>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</si>
  <si>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</si>
  <si>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</si>
  <si>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</si>
  <si>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</si>
  <si>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</si>
  <si>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</si>
  <si>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</si>
  <si>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</si>
  <si>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</si>
  <si>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</si>
  <si>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</si>
  <si>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</si>
  <si>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</si>
  <si>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</si>
  <si>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</si>
  <si>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</si>
  <si>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</si>
  <si>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</si>
  <si>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</si>
  <si>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</si>
  <si>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</si>
  <si>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</si>
  <si>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</si>
  <si>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</si>
  <si>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</si>
  <si>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</si>
  <si>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</si>
  <si>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</si>
  <si>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</si>
  <si>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</si>
  <si>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</si>
  <si>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</si>
  <si>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</si>
  <si>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</si>
  <si>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</si>
  <si>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</si>
  <si>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</si>
  <si>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</si>
  <si>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</si>
  <si>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</si>
  <si>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</si>
  <si>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</si>
  <si>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</si>
  <si>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</si>
  <si>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</si>
  <si>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</si>
  <si>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</si>
  <si>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</si>
  <si>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</si>
  <si>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</si>
  <si>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</si>
  <si>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</si>
  <si>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</si>
  <si>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</si>
  <si>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</si>
  <si>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</si>
  <si>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</si>
  <si>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</si>
  <si>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</si>
  <si>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</si>
  <si>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</si>
  <si>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</si>
  <si>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</si>
  <si>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</si>
  <si>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</si>
  <si>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</si>
  <si>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</si>
  <si>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</si>
  <si>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</si>
  <si>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</si>
  <si>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</si>
  <si>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</si>
  <si>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</si>
  <si>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</si>
  <si>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</si>
  <si>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</si>
  <si>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</si>
  <si>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</si>
  <si>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</si>
  <si>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</si>
  <si>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</si>
  <si>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</si>
  <si>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</si>
  <si>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</si>
  <si>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</si>
  <si>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</si>
  <si>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</si>
  <si>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</si>
  <si>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</si>
  <si>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</si>
  <si>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</si>
  <si>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</si>
  <si>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</si>
  <si>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</si>
  <si>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</si>
  <si>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</si>
  <si>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</si>
  <si>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</si>
  <si>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</si>
  <si>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</si>
  <si>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</si>
  <si>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</si>
  <si>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</si>
  <si>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</si>
  <si>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</si>
  <si>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</si>
  <si>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</si>
  <si>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</si>
  <si>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</si>
  <si>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</si>
  <si>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</si>
  <si>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</si>
  <si>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</si>
  <si>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</si>
  <si>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</si>
  <si>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</si>
  <si>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</si>
  <si>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</si>
  <si>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</si>
  <si>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</si>
  <si>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</si>
  <si>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</si>
  <si>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</si>
  <si>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</si>
  <si>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</si>
  <si>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</si>
  <si>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</si>
  <si>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</si>
  <si>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</si>
  <si>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</si>
  <si>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</si>
  <si>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</si>
  <si>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</si>
  <si>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</si>
  <si>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</si>
  <si>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</si>
  <si>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</si>
  <si>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</si>
  <si>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PCM-20251107-00000448</t>
  </si>
  <si>
    <t>ETA 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</si>
  <si>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</si>
  <si>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</si>
  <si>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</si>
  <si>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</si>
  <si>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</si>
  <si>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</si>
  <si>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</si>
  <si>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</si>
  <si>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</si>
  <si>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</si>
  <si>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EM team need 65 min</t>
  </si>
  <si>
    <t>PCM-20251107-00000458</t>
  </si>
  <si>
    <t>EM team need 45 min</t>
  </si>
  <si>
    <t>PCM-20251107-00000472</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</si>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</sst>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305.46037997685198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45968.408805902778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45968.408805902778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45968.408805902778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45968.408805902778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45968.408805902778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45968.408805902778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45968.408805902778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45968.408805902778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45968.408805902778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45968.408805902778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45968.408805902778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45968.408805902778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45968.408805902778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45968.408805902778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45968.408805902778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45968.408805902778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45968.408805902778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45968.408805902778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45968.408805902778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45968.408805902778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45968.408805902778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45968.408805902778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45968.408805902778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45968.408805902778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45968.408805902778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45968.408805902778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45968.408805902778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45968.408805902778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45968.408805902778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45968.408805902778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45968.408805902778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45968.408805902778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45968.408805902778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45968.408805902778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45968.408805902778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45968.408805902778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45968.408805902778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45968.408805902778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45968.408805902778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45968.408805902778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45968.408805902778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45968.408805902778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45968.408805902778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45968.408805902778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45968.408805902778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45968.408805902778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45968.408805902778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45968.408805902778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45968.408805902778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45968.408805902778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45968.408805902778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45968.408805902778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45968.408805902778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45968.408805902778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45968.408805902778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45968.408805902778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45968.408805902778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45968.408805902778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45968.408805902778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45968.408805902778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45968.408805902778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45968.408805902778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45968.408805902778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45968.408805902778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45968.408805902778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45968.408805902778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45968.408805902778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45968.408805902778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45968.408805902778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45968.408805902778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45968.408805902778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45968.408805902778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45968.408805902778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45968.408805902778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45968.408805902778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45968.408805902778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45968.408805902778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45968.408805902778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45968.408805902778</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45968.408805902778</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A48FFA49-BC33-4F1A-8046-96AFB113256D}"/>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143.40896793981665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45968.408805902778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45968.408805902778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45968.408805902778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45968.408805902778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45968.408805902778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45968.408805902778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45968.408805902778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45968.408805902778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45968.408805902778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45968.408805902778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45968.408805902778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45968.408805902778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45968.408805902778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45968.408805902778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45968.408805902778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45968.408805902778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45968.408805902778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45968.408805902778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45968.408805902778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45968.408805902778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45968.408805902778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45968.408805902778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45968.408805902778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45968.408805902778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45968.408805902778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45968.408805902778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45968.408805902778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45968.408805902778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45968.408805902778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45968.408805902778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45968.408805902778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45968.408805902778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45968.408805902778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45968.408805902778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45968.408805902778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45968.408805902778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45968.408805902778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45968.408805902778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45968.408805902778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45968.408805902778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45968.408805902778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45968.408805902778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45968.408805902778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45968.408805902778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45968.408805902778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45968.408805902778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45968.408805902778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45968.408805902778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45968.408805902778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45968.408805902778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45968.408805902778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45968.408805902778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45968.408805902778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45968.408805902778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45968.408805902778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45968.408805902778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45968.408805902778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45968.408805902778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45968.408805902778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45968.408805902778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45968.408805902778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45968.408805902778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45968.408805902778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45968.408805902778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45968.408805902778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45968.408805902778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45968.408805902778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45968.408805902778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45968.408805902778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45968.408805902778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45968.408805902778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45968.408805902778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45968.408805902778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45968.408805902778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45968.408805902778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45968.408805902778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45968.408805902778</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45968.408805902778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45968.408805902778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45968.408805902778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45968.408805902778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45968.408805902778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45968.408805902778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45968.408805902778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45968.408805902778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45968.408805902778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45968.408805902778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45968.408805902778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45968.408805902778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45968.408805902778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45968.408805902778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45968.408805902778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45968.408805902778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45968.408805902778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45968.408805902778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45968.408805902778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45968.408805902778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45968.408805902778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45968.408805902778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45968.408805902778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45968.408805902778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45968.408805902778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45968.408805902778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45968.408805902778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45968.408805902778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45968.408805902778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45968.408805902778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45968.408805902778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45968.408805902778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45968.408805902778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45968.408805902778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45968.408805902778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45968.408805902778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45968.408805902778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45968.408805902778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45968.408805902778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45968.408805902778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45968.408805902778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45968.408805902778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45968.408805902778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45968.408805902778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45968.408805902778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45968.408805902778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45968.408805902778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45968.408805902778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45968.408805902778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45968.408805902778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45968.408805902778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45968.408805902778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45968.408805902778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45968.408805902778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45968.408805902778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45968.408805902778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45968.408805902778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45968.408805902778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45968.408805902778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45968.408805902778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45968.408805902778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45968.408805902778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45968.408805902778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45968.408805902778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45968.408805902778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45968.408805902778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45968.408805902778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45968.408805902778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45968.408805902778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45968.408805902778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45968.408805902778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45968.408805902778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45968.408805902778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45968.408805902778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45968.408805902778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45968.408805902778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45968.408805902778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45968.408805902778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45968.408805902778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45968.408805902778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45968.408805902778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45968.408805902778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45968.408805902778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45968.408805902778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45968.408805902778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45968.408805902778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45968.408805902778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45968.408805902778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45968.408805902778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45968.408805902778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45968.408805902778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45968.408805902778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45968.408805902778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45968.408805902778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45968.408805902778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45968.408805902778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45968.408805902778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45968.408805902778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45968.408805902778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45968.408805902778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45968.408805902778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45968.408805902778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45968.408805902778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45968.408805902778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45968.408805902778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45968.408805902778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45968.408805902778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45968.408805902778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45968.408805902778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45968.408805902778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45968.408805902778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45968.408805902778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45968.408805902778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45968.408805902778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45968.408805902778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45968.408805902778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45968.408805902778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45968.408805902778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45968.408805902778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45968.408805902778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45968.408805902778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45968.408805902778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45968.408805902778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45968.408805902778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45968.408805902778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45968.408805902778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45968.408805902778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45968.408805902778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45968.408805902778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45968.408805902778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45968.408805902778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45968.408805902778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45968.408805902778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45968.408805902778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45968.408805902778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45968.408805902778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45968.408805902778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45968.408805902778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45968.408805902778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45968.408805902778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45968.408805902778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45968.408805902778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45968.408805902778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45968.408805902778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45968.408805902778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45968.408805902778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45968.408805902778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45968.408805902778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45968.408805902778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45968.408805902778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45968.408805902778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45968.408805902778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45968.408805902778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45968.408805902778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45968.408805902778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45968.408805902778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45968.408805902778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45968.408805902778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45968.408805902778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45968.408805902778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45968.408805902778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45968.408805902778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45968.408805902778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45968.408805902778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45968.408805902778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45968.408805902778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45968.408805902778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45968.408805902778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45968.408805902778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45968.408805902778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45968.408805902778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45968.408805902778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45968.408805902778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45968.408805902778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45968.408805902778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45968.408805902778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45968.408805902778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45968.408805902778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45968.408805902778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45968.408805902778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45968.408805902778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45968.408805902778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45968.408805902778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45968.408805902778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45968.408805902778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45968.408805902778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45968.408805902778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45968.408805902778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45968.408805902778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45968.408805902778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45968.408805902778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45968.408805902778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45968.408805902778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45968.408805902778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45968.408805902778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45968.408805902778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45968.408805902778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45968.408805902778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45968.408805902778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45968.408805902778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45968.408805902778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45968.408805902778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45968.408805902778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45968.408805902778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45968.408805902778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45968.408805902778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45968.408805902778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45968.408805902778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45968.408805902778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45968.408805902778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45968.408805902778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45968.408805902778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45968.408805902778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45968.408805902778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45968.408805902778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45968.408805902778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45968.408805902778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45968.408805902778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45968.408805902778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45968.408805902778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45968.408805902778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45968.408805902778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45968.408805902778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45968.408805902778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45968.408805902778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45968.408805902778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45968.408805902778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45968.408805902778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45968.408805902778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45968.408805902778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45968.408805902778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45968.408805902778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45968.408805902778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45968.408805902778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45968.408805902778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45968.408805902778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45968.408805902778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45968.408805902778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45968.408805902778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45968.408805902778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45968.408805902778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45968.408805902778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45968.408805902778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45968.408805902778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45968.408805902778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45968.408805902778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45968.408805902778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45968.408805902778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45968.408805902778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45968.408805902778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45968.408805902778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45968.408805902778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45968.408805902778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45968.408805902778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45968.408805902778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45968.408805902778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45968.408805902778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45968.408805902778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45968.408805902778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45968.408805902778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45968.408805902778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45968.408805902778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45968.408805902778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45968.408805902778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45968.408805902778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45968.408805902778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45968.408805902778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45968.408805902778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45968.408805902778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45968.408805902778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45968.408805902778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45968.408805902778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45968.408805902778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45968.408805902778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45968.408805902778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45968.408805902778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45968.408805902778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45968.408805902778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45968.408805902778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45968.408805902778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45968.408805902778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45968.408805902778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45968.408805902778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45968.408805902778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45968.408805902778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45968.408805902778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45968.408805902778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45968.408805902778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45968.408805902778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45968.408805902778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45968.408805902778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45968.408805902778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45968.408805902778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45968.408805902778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45968.408805902778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45968.408805902778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45968.408805902778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45968.408805902778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45968.408805902778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45968.408805902778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45968.408805902778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45968.408805902778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45968.408805902778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45968.408805902778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45968.408805902778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45968.408805902778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45968.408805902778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45968.408805902778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45968.408805902778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45968.408805902778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45968.408805902778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45968.408805902778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45968.408805902778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45968.408805902778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45968.408805902778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45968.408805902778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45968.408805902778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45968.408805902778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45968.408805902778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45968.408805902778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45968.408805902778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45968.408805902778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45968.408805902778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45968.408805902778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45968.408805902778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45968.408805902778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45968.408805902778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45968.408805902778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45968.408805902778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45968.408805902778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45968.408805902778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45968.408805902778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45968.408805902778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45968.408805902778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45968.408805902778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45968.408805902778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45968.408805902778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45968.408805902778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45968.408805902778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45968.408805902778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45968.408805902778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45968.408805902778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45968.408805902778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45968.408805902778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45968.408805902778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45968.408805902778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45968.408805902778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45968.408805902778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45968.408805902778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45968.408805902778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45968.408805902778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45968.408805902778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45968.408805902778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45968.408805902778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45968.408805902778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45968.408805902778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45968.408805902778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45968.408805902778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45968.408805902778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45968.408805902778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45968.408805902778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45968.408805902778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45968.408805902778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45968.408805902778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45968.408805902778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45968.408805902778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45968.408805902778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45968.408805902778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45968.408805902778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45968.408805902778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45968.408805902778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45968.408805902778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45968.408805902778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45968.408805902778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45968.408805902778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45968.408805902778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45968.408805902778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45968.408805902778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45968.408805902778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45968.408805902778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45968.408805902778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45968.408805902778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45968.408805902778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45968.408805902778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45968.408805902778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45968.408805902778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45968.408805902778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45968.408805902778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45968.408805902778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45968.408805902778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45968.408805902778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45968.408805902778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45968.408805902778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45968.408805902778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45968.408805902778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45968.408805902778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45968.408805902778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45968.408805902778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45968.408805902778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45968.408805902778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45968.408805902778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45968.408805902778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45968.408805902778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45968.408805902778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45968.408805902778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45968.408805902778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45968.408805902778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45968.408805902778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45968.408805902778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45968.408805902778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45968.408805902778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45968.408805902778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45968.408805902778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45968.408805902778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45968.408805902778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45968.408805902778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45968.408805902778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45968.408805902778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45968.408805902778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45968.408805902778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45968.408805902778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45968.408805902778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45968.408805902778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45968.408805902778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45968.408805902778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45968.408805902778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45968.408805902778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45968.408805902778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45968.408805902778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45968.408805902778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45968.408805902778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45968.408805902778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45968.408805902778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45968.408805902778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45968.408805902778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45968.408805902778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45968.408805902778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45968.408805902778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45968.408805902778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45968.408805902778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45968.408805902778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45968.408805902778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45968.408805902778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45968.408805902778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45968.408805902778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45968.408805902778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45968.408805902778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45968.408805902778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45968.408805902778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45968.408805902778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45968.408805902778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45968.408805902778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45968.408805902778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45968.408805902778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45968.408805902778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45968.408805902778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45968.408805902778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45968.408805902778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45968.408805902778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45968.408805902778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45968.408805902778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45968.408805902778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45968.408805902778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45968.408805902778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45968.408805902778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45968.408805902778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45968.408805902778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45968.408805902778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45968.408805902778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45968.408805902778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45968.408805902778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45968.408805902778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45968.408805902778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45968.408805902778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45968.408805902778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45968.408805902778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45968.408805902778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45968.408805902778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45968.408805902778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45968.408805902778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45968.408805902778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45968.408805902778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45968.408805902778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45968.408805902778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45968.408805902778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45968.408805902778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45968.408805902778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45968.408805902778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45968.408805902778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45968.408805902778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45968.408805902778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45968.408805902778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45968.408805902778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45968.408805902778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45968.408805902778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45968.408805902778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45968.408805902778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45968.408805902778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45968.408805902778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45968.408805902778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45968.408805902778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45968.408805902778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45968.408805902778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45968.408805902778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45968.408805902778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45968.408805902778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45968.408805902778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45968.408805902778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45968.408805902778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45968.408805902778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45968.408805902778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45968.408805902778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45968.408805902778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45968.408805902778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45968.408805902778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45968.408805902778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45968.408805902778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45968.408805902778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45968.408805902778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45968.408805902778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45968.408805902778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45968.408805902778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45968.408805902778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45968.408805902778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45968.408805902778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45968.408805902778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45968.408805902778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45968.408805902778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45968.408805902778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45968.408805902778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45968.408805902778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45968.408805902778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45968.408805902778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45968.408805902778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45968.408805902778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45968.408805902778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45968.408805902778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45968.408805902778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45968.408805902778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45968.408805902778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45968.408805902778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45968.408805902778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45968.408805902778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45968.408805902778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45968.408805902778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45968.408805902778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45968.408805902778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45968.408805902778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45968.408805902778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45968.408805902778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45968.408805902778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45968.408805902778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45968.408805902778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45968.408805902778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45968.408805902778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45968.408805902778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45968.408805902778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45968.408805902778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45968.408805902778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45968.408805902778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45968.408805902778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45968.408805902778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45968.408805902778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45968.408805902778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45968.408805902778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45968.408805902778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45968.408805902778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45968.408805902778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45968.408805902778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45968.408805902778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45968.408805902778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45968.408805902778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45968.408805902778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45968.408805902778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45968.408805902778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45968.408805902778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45968.408805902778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45968.408805902778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45968.408805902778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45968.408805902778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45968.408805902778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45968.408805902778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45968.408805902778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45968.408805902778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45968.408805902778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45968.408805902778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45968.408805902778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45968.408805902778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45968.408805902778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45968.408805902778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45968.408805902778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45968.408805902778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45968.408805902778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45968.408805902778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45968.408805902778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45968.408805902778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45968.408805902778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45968.408805902778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45968.408805902778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45968.408805902778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45968.408805902778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45968.408805902778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45968.408805902778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45968.408805902778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45968.408805902778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45968.408805902778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45968.408805902778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45968.408805902778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45968.408805902778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45968.408805902778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45968.408805902778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45968.408805902778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45968.408805902778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45968.408805902778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45968.408805902778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45968.408805902778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45968.408805902778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45968.408805902778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45968.408805902778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45968.408805902778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45968.408805902778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45968.408805902778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45968.408805902778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45968.408805902778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45968.408805902778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45968.408805902778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45968.408805902778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45968.408805902778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45968.408805902778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45968.408805902778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45968.408805902778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45968.408805902778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45968.408805902778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45968.408805902778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45968.408805902778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45968.408805902778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45968.408805902778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45968.408805902778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45968.408805902778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45968.408805902778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45968.408805902778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45968.408805902778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45968.408805902778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45968.408805902778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45968.408805902778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45968.408805902778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45968.408805902778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45968.408805902778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45968.408805902778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45968.408805902778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45968.408805902778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45968.408805902778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45968.408805902778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45968.408805902778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45968.408805902778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45968.408805902778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45968.408805902778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45968.408805902778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45968.408805902778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45968.408805902778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45968.408805902778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45968.408805902778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45968.408805902778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45968.408805902778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45968.408805902778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45968.408805902778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45968.408805902778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45968.408805902778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45968.408805902778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45968.408805902778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45968.408805902778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45968.408805902778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45968.408805902778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45968.408805902778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45968.408805902778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45968.408805902778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45968.408805902778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45968.408805902778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45968.408805902778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45968.408805902778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45968.408805902778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45968.408805902778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45968.408805902778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45968.408805902778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45968.408805902778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45968.408805902778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45968.408805902778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45968.408805902778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45968.408805902778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45968.408805902778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45968.408805902778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45968.408805902778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45968.408805902778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45968.408805902778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45968.408805902778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45968.408805902778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45968.408805902778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45968.408805902778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45968.408805902778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45968.408805902778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45968.408805902778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45968.408805902778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45968.408805902778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45968.408805902778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45968.408805902778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45968.408805902778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45968.408805902778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45968.408805902778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45968.408805902778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45968.408805902778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45968.408805902778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45968.408805902778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45968.408805902778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45968.408805902778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45968.408805902778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45968.408805902778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45968.408805902778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45968.408805902778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45968.408805902778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45968.408805902778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45968.408805902778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45968.408805902778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45968.408805902778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45968.408805902778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45968.408805902778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45968.408805902778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45968.408805902778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45968.408805902778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45968.408805902778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45968.408805902778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45968.408805902778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45968.408805902778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45968.408805902778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45968.408805902778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45968.408805902778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45968.408805902778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45968.408805902778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45968.408805902778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45968.408805902778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45968.408805902778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45968.408805902778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45968.408805902778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45968.408805902778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45968.408805902778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45968.408805902778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45968.408805902778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45968.408805902778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45968.408805902778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45968.408805902778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45968.408805902778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45968.408805902778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45968.408805902778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45968.408805902778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45968.408805902778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45968.408805902778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45968.408805902778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45968.408805902778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45968.408805902778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45968.408805902778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45968.408805902778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45968.408805902778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45968.408805902778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45968.408805902778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45968.408805902778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45968.408805902778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45968.408805902778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45968.408805902778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45968.408805902778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45968.408805902778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45968.408805902778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45968.408805902778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45968.408805902778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45968.408805902778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45968.408805902778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45968.408805902778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45968.408805902778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45968.408805902778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45968.408805902778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45968.408805902778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45968.408805902778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45968.408805902778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45968.408805902778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45968.408805902778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45968.408805902778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45968.408805902778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45968.408805902778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45968.408805902778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45968.408805902778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45968.408805902778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45968.408805902778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45968.408805902778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45968.408805902778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45968.408805902778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45968.408805902778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45968.408805902778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45968.408805902778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45968.408805902778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45968.408805902778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45968.408805902778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45968.408805902778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45968.408805902778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45968.408805902778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45968.408805902778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45968.408805902778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45968.408805902778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45968.408805902778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45968.408805902778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45968.408805902778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45968.408805902778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45968.408805902778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45968.408805902778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45968.408805902778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45968.408805902778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45968.408805902778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45968.408805902778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45968.408805902778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45968.408805902778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45968.408805902778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45968.408805902778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45968.408805902778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45968.408805902778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45968.408805902778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45968.408805902778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45968.408805902778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45968.408805902778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45968.408805902778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45968.408805902778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45968.408805902778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45968.408805902778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45968.408805902778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45968.408805902778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45968.408805902778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45968.408805902778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45968.408805902778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45968.408805902778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45968.408805902778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45968.408805902778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45968.408805902778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45968.408805902778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45968.408805902778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45968.408805902778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45968.408805902778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45968.408805902778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45968.408805902778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45968.408805902778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45968.408805902778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45968.408805902778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45968.408805902778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45968.408805902778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45968.408805902778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45968.408805902778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45968.408805902778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45968.408805902778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45968.408805902778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45968.408805902778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45968.408805902778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45968.408805902778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45968.408805902778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45968.408805902778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45968.408805902778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45968.408805902778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45968.408805902778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45968.408805902778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45968.408805902778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45968.408805902778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45968.408805902778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45968.408805902778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45968.408805902778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45968.408805902778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45968.408805902778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45968.408805902778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45968.408805902778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45968.408805902778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45968.408805902778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45968.408805902778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45968.408805902778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45968.408805902778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45968.408805902778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45968.408805902778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45968.408805902778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45968.408805902778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45968.408805902778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45968.408805902778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45968.408805902778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45968.408805902778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45968.408805902778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45968.408805902778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45968.408805902778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45968.408805902778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45968.408805902778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45968.408805902778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45968.408805902778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45968.408805902778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45968.408805902778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45968.408805902778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45968.408805902778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45968.408805902778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45968.408805902778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45968.408805902778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45968.408805902778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45968.408805902778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45968.408805902778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45968.408805902778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45968.408805902778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45968.408805902778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45968.408805902778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45968.408805902778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45968.408805902778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45968.408805902778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45968.408805902778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45968.408805902778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45968.408805902778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45968.408805902778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45968.408805902778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45968.408805902778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45968.408805902778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45968.408805902778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45968.408805902778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45968.408805902778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45968.408805902778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45968.408805902778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45968.408805902778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45968.408805902778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45968.408805902778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45968.408805902778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45968.408805902778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45968.408805902778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45968.408805902778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45968.408805902778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45968.408805902778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45968.408805902778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45968.408805902778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45968.408805902778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45968.408805902778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45968.408805902778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45968.408805902778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45968.408805902778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45968.408805902778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45968.408805902778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45968.408805902778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45968.408805902778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45968.408805902778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45968.408805902778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45968.408805902778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45968.408805902778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45968.408805902778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45968.408805902778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45968.408805902778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45968.408805902778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45968.408805902778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45968.408805902778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45968.408805902778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45968.408805902778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45968.408805902778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45968.408805902778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45968.408805902778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45968.408805902778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45968.408805902778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45968.408805902778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45968.408805902778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45968.408805902778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45968.408805902778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45968.408805902778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45968.408805902778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45968.408805902778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45968.408805902778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45968.408805902778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45968.408805902778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45968.408805902778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45968.408805902778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45968.408805902778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45968.408805902778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45968.408805902778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45968.408805902778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45968.408805902778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45968.408805902778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45968.408805902778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45968.408805902778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45968.408805902778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45968.408805902778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45968.408805902778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45968.408805902778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45968.408805902778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45968.408805902778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45968.408805902778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45968.408805902778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45968.408805902778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45968.408805902778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45968.408805902778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45968.408805902778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45968.408805902778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45968.408805902778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45968.408805902778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45968.408805902778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45968.408805902778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45968.408805902778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45968.408805902778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45968.408805902778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45968.408805902778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45968.408805902778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45968.408805902778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45968.408805902778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45968.408805902778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45968.408805902778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45968.408805902778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45968.408805902778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45968.408805902778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45968.408805902778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45968.408805902778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45968.408805902778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45968.408805902778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45968.408805902778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45968.408805902778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45968.408805902778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45968.408805902778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45968.408805902778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45968.408805902778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45968.408805902778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45968.408805902778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45968.408805902778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45968.408805902778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45968.408805902778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45968.408805902778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45968.408805902778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45968.408805902778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45968.408805902778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45968.408805902778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45968.408805902778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45968.408805902778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45968.408805902778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45968.408805902778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45968.408805902778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45968.408805902778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45968.408805902778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45968.408805902778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45968.408805902778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45968.408805902778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45968.408805902778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45968.408805902778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45968.408805902778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45968.408805902778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45968.408805902778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45968.408805902778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45968.408805902778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45968.408805902778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45968.408805902778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45968.408805902778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45968.408805902778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45968.408805902778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45968.408805902778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45968.408805902778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45968.408805902778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45968.408805902778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45968.408805902778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45968.408805902778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45968.408805902778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45968.408805902778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45968.408805902778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45968.408805902778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45968.408805902778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45968.408805902778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45968.408805902778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264.92808831018192</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36111</v>
      </c>
      <c r="E3" s="95" t="s">
        <v>39021</v>
      </c>
      <c r="F3" s="112">
        <v>45968.37091435185</v>
      </c>
      <c r="G3" s="113">
        <f ca="1">IFERROR(NOW()-F3,"")</f>
        <v>3.789155092817964E-2</v>
      </c>
      <c r="H3" s="112">
        <v>45968.365358796298</v>
      </c>
      <c r="I3" s="108" t="str">
        <f>IFERROR(VLOOKUP(D3,DB!A:F,6,0),"")</f>
        <v>Generator-SG</v>
      </c>
      <c r="J3" s="108" t="str">
        <f>IFERROR(VLOOKUP(D3,DB!A:G,7,0),"")</f>
        <v>Dead</v>
      </c>
      <c r="K3" s="114" t="s">
        <v>39110</v>
      </c>
      <c r="L3" s="110" t="str">
        <f>IFERROR(VLOOKUP(D3,DB!A:I,9,0),"")</f>
        <v>Latis</v>
      </c>
    </row>
    <row r="4" spans="1:16" ht="15" customHeight="1">
      <c r="A4" s="108"/>
      <c r="B4" s="108" t="str">
        <f>IFERROR(VLOOKUP(D4,DB!A:K,11,0),"")</f>
        <v/>
      </c>
      <c r="C4" s="109"/>
      <c r="D4" s="92"/>
      <c r="E4" s="95"/>
      <c r="F4" s="112"/>
      <c r="G4" s="113">
        <f ca="1">IFERROR(NOW()-F4,"")</f>
        <v>45968.408805902778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45968.408805902778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45968.408805902778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45968.408805902778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45968.408805902778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45968.408805902778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45968.408805902778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45968.408805902778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45968.408805902778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45968.408805902778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45968.408805902778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45968.408805902778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45968.408805902778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45968.408805902778</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45968.408805902778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45968.408805902778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45968.408805902778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45968.408805902778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45968.408805902778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45968.408805902778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45968.408805902778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45968.408805902778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45968.408805902778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45968.408805902778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45968.408805902778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45968.408805902778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45968.408805902778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45968.408805902778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45968.408805902778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45968.408805902778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45968.408805902778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45968.408805902778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45968.408805902778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45968.408805902778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45968.408805902778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45968.408805902778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45968.408805902778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45968.408805902778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45968.408805902778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45968.408805902778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45968.408805902778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45968.408805902778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45968.408805902778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45968.408805902778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45968.408805902778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45968.408805902778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45968.408805902778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45968.408805902778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45968.408805902778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45968.408805902778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45968.408805902778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45968.408805902778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45968.408805902778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45968.408805902778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45968.408805902778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45968.408805902778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45968.408805902778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45968.408805902778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45968.408805902778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45968.408805902778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45968.408805902778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45968.408805902778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45968.408805902778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45968.408805902778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45968.408805902778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45968.408805902778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45968.408805902778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45968.408805902778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45968.408805902778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45968.408805902778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45968.408805902778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45968.408805902778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45968.408805902778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45968.408805902778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45968.408805902778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45968.408805902778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45968.408805902778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45968.408805902778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45968.408805902778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45968.408805902778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45968.408805902778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45968.408805902778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45968.408805902778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45968.408805902778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45968.408805902778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45968.408805902778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45968.408805902778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45968.408805902778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45968.408805902778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45968.408805902778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45968.408805902778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45968.408805902778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45968.408805902778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45968.408805902778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45968.408805902778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45968.408805902778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45968.408805902778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45968.408805902778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45968.408805902778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45968.408805902778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45968.408805902778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45968.408805902778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45968.408805902778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45968.408805902778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45968.408805902778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45968.408805902778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45968.408805902778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45968.408805902778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45968.408805902778</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45968.408805902778</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5"/>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76.576745717589802</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42.219928587961476</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19.747694791665708</v>
      </c>
      <c r="H4" s="132">
        <v>45948.661111111112</v>
      </c>
      <c r="I4" s="131" t="str">
        <f>IFERROR(VLOOKUP(D4,DB!A:F,6,0),"")</f>
        <v>SCECO</v>
      </c>
      <c r="J4" s="131" t="str">
        <f>IFERROR(VLOOKUP(D4,DB!A:G,7,0),"")</f>
        <v>Dead</v>
      </c>
      <c r="K4" s="131" t="s">
        <v>39116</v>
      </c>
      <c r="L4" s="131" t="str">
        <f>IFERROR(VLOOKUP(D4,DB!A:I,9,0),"")</f>
        <v>Latis</v>
      </c>
    </row>
    <row r="5" spans="1:13" ht="35.25" customHeight="1">
      <c r="A5" s="131" t="s">
        <v>39117</v>
      </c>
      <c r="B5" s="131" t="str">
        <f>IFERROR(VLOOKUP(D5,DB!A:K,11,0),"")</f>
        <v>R5</v>
      </c>
      <c r="C5" s="131">
        <v>1</v>
      </c>
      <c r="D5" s="131" t="s">
        <v>32330</v>
      </c>
      <c r="E5" s="131" t="s">
        <v>39118</v>
      </c>
      <c r="F5" s="132">
        <v>45967.840555555558</v>
      </c>
      <c r="G5" s="133">
        <f ca="1">IFERROR(NOW()-F5,"")</f>
        <v>0.56825034721987322</v>
      </c>
      <c r="H5" s="132">
        <v>45967.805902777778</v>
      </c>
      <c r="I5" s="131" t="str">
        <f>IFERROR(VLOOKUP(D5,DB!A:F,6,0),"")</f>
        <v>SCECO</v>
      </c>
      <c r="J5" s="131" t="str">
        <f>IFERROR(VLOOKUP(D5,DB!A:G,7,0),"")</f>
        <v>Dead</v>
      </c>
      <c r="K5" s="107" t="s">
        <v>39119</v>
      </c>
      <c r="L5" s="131" t="str">
        <f>IFERROR(VLOOKUP(D5,DB!A:I,9,0),"")</f>
        <v>Latis</v>
      </c>
    </row>
    <row r="6" spans="1:13" ht="15">
      <c r="A6" s="131"/>
      <c r="B6" s="131" t="str">
        <f>IFERROR(VLOOKUP(D6,DB!A:K,11,0),"")</f>
        <v/>
      </c>
      <c r="C6" s="131"/>
      <c r="D6" s="131"/>
      <c r="E6" s="131"/>
      <c r="F6" s="131"/>
      <c r="G6" s="131">
        <f ca="1">IFERROR(NOW()-F6,"")</f>
        <v>45968.408805902778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45968.408805902778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45968.408805902778</v>
      </c>
      <c r="H8" s="131"/>
      <c r="I8" s="131" t="str">
        <f>IFERROR(VLOOKUP(D8,DB!A:F,6,0),"")</f>
        <v/>
      </c>
      <c r="J8" s="131" t="str">
        <f>IFERROR(VLOOKUP(D8,DB!A:G,7,0),"")</f>
        <v/>
      </c>
      <c r="K8" s="131"/>
      <c r="L8" s="131" t="str">
        <f>IFERROR(VLOOKUP(D8,DB!A:I,9,0),"")</f>
        <v/>
      </c>
    </row>
    <row r="9" spans="1:13" ht="15">
      <c r="A9" s="131"/>
      <c r="B9" s="131" t="str">
        <f>IFERROR(VLOOKUP(D9,DB!A:K,11,0),"")</f>
        <v/>
      </c>
      <c r="C9" s="131"/>
      <c r="D9" s="152"/>
      <c r="E9" s="131"/>
      <c r="F9" s="131"/>
      <c r="G9" s="131">
        <f ca="1">IFERROR(NOW()-F9,"")</f>
        <v>45968.408805902778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45968.408805902778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45968.408805902778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45968.408805902778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45968.408805902778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45968.408805902778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45968.408805902778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45968.408805902778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45968.408805902778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45968.408805902778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45968.408805902778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45968.408805902778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45968.408805902778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45968.408805902778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45968.408805902778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45968.408805902778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45968.408805902778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45968.408805902778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45968.408805902778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45968.408805902778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45968.408805902778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45968.408805902778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45968.408805902778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45968.408805902778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45968.408805902778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45968.408805902778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45968.408805902778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45968.408805902778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45968.408805902778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45968.408805902778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45968.408805902778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45968.408805902778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45968.408805902778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45968.408805902778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45968.408805902778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45968.408805902778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45968.408805902778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45968.408805902778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45968.408805902778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45968.408805902778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45968.408805902778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45968.408805902778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45968.408805902778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45968.408805902778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45968.408805902778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45968.408805902778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45968.408805902778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45968.408805902778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45968.408805902778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45968.408805902778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45968.408805902778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45968.408805902778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45968.408805902778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45968.408805902778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45968.408805902778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45968.408805902778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45968.408805902778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45968.408805902778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45968.408805902778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45968.408805902778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45968.408805902778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45968.408805902778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45968.408805902778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45968.408805902778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45968.408805902778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45968.408805902778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45968.408805902778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45968.408805902778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45968.408805902778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45968.408805902778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45968.408805902778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45968.408805902778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45968.408805902778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45968.408805902778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45968.408805902778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45968.408805902778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45968.408805902778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45968.408805902778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45968.408805902778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45968.408805902778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45968.408805902778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45968.408805902778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45968.408805902778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45968.408805902778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45968.408805902778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45968.408805902778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45968.408805902778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45968.408805902778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45968.408805902778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45968.408805902778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45968.408805902778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45968.408805902778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45968.408805902778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45968.408805902778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45968.408805902778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45968.408805902778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45968.408805902778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45968.408805902778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45968.408805902778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45968.408805902778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45968.408805902778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45968.408805902778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45968.408805902778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45968.408805902778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45968.408805902778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45968.408805902778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45968.408805902778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45968.408805902778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45968.408805902778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45968.408805902778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45968.408805902778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45968.408805902778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45968.408805902778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45968.408805902778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45968.408805902778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45968.408805902778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45968.408805902778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45968.408805902778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45968.408805902778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45968.408805902778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45968.408805902778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45968.408805902778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45968.408805902778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45968.408805902778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45968.408805902778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45968.408805902778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45968.408805902778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45968.408805902778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45968.408805902778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45968.408805902778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45968.408805902778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45968.408805902778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45968.408805902778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45968.408805902778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45968.408805902778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45968.408805902778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45968.408805902778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45968.408805902778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45968.408805902778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45968.408805902778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45968.408805902778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45968.408805902778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45968.408805902778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45968.408805902778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45968.408805902778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45968.408805902778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45968.408805902778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45968.408805902778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45968.408805902778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45968.408805902778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45968.408805902778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45968.408805902778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45968.408805902778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45968.408805902778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45968.408805902778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45968.408805902778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45968.408805902778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45968.408805902778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45968.408805902778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45968.408805902778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45968.408805902778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45968.408805902778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45968.408805902778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45968.408805902778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45968.408805902778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45968.408805902778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45968.408805902778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45968.408805902778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45968.408805902778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45968.408805902778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45968.408805902778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45968.408805902778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45968.408805902778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45968.408805902778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45968.408805902778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45968.408805902778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45968.408805902778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45968.408805902778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45968.408805902778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45968.408805902778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45968.408805902778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45968.408805902778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45968.408805902778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45968.408805902778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45968.408805902778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45968.408805902778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45968.408805902778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45968.408805902778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45968.408805902778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45968.408805902778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45968.408805902778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45968.408805902778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45968.408805902778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45968.408805902778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45968.408805902778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45968.408805902778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45968.408805902778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45968.408805902778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45968.408805902778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45968.408805902778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45968.408805902778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45968.408805902778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45968.408805902778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45968.408805902778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45968.408805902778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45968.408805902778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45968.408805902778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45968.408805902778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45968.408805902778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45968.408805902778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45968.408805902778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45968.408805902778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45968.408805902778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45968.408805902778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45968.408805902778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45968.408805902778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45968.408805902778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45968.408805902778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45968.408805902778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45968.408805902778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45968.408805902778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45968.408805902778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45968.408805902778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45968.408805902778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45968.408805902778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45968.408805902778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45968.408805902778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45968.408805902778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45968.408805902778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45968.408805902778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45968.408805902778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45968.408805902778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45968.408805902778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45968.408805902778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45968.408805902778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45968.408805902778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45968.408805902778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45968.408805902778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45968.408805902778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45968.408805902778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45968.408805902778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45968.408805902778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45968.408805902778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45968.408805902778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45968.408805902778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45968.408805902778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45968.408805902778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45968.408805902778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45968.408805902778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45968.408805902778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45968.408805902778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45968.408805902778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45968.408805902778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45968.408805902778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45968.408805902778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45968.408805902778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45968.408805902778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45968.408805902778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45968.408805902778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45968.408805902778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45968.408805902778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45968.408805902778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45968.408805902778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45968.408805902778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45968.408805902778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45968.408805902778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45968.408805902778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45968.408805902778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45968.408805902778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45968.408805902778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45968.408805902778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45968.408805902778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45968.408805902778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45968.408805902778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45968.408805902778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45968.408805902778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45968.408805902778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45968.408805902778</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45968.408805902778</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5"/>
  <sheetViews>
    <sheetView tabSelected="1" workbookViewId="0">
      <selection activeCell="K2" sqref="K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1</v>
      </c>
      <c r="D2" s="61" t="s">
        <v>37390</v>
      </c>
      <c r="E2" s="61" t="s">
        <v>39021</v>
      </c>
      <c r="F2" s="145">
        <v>45968.338761574072</v>
      </c>
      <c r="G2" s="146">
        <f ca="1">IFERROR(NOW()-F2,"-")</f>
        <v>7.0044328705989756E-2</v>
      </c>
      <c r="H2" s="147">
        <v>45968.332962962966</v>
      </c>
      <c r="I2" s="86" t="str">
        <f>IFERROR(VLOOKUP(D2,DB!A:F,6,0),"")</f>
        <v>Generator-SG</v>
      </c>
      <c r="J2" s="61" t="str">
        <f>IFERROR(VLOOKUP(D2,DB!A:G,7,0),"")</f>
        <v>Vandalized</v>
      </c>
      <c r="K2" s="148" t="s">
        <v>39121</v>
      </c>
      <c r="L2" s="149" t="str">
        <f>IFERROR(VLOOKUP(D2,DB!A:I,9,0),"")</f>
        <v>Latis</v>
      </c>
    </row>
    <row r="3" spans="1:12" ht="31.5" customHeight="1">
      <c r="A3" s="86" t="s">
        <v>39122</v>
      </c>
      <c r="B3" s="61" t="str">
        <f>IFERROR(VLOOKUP(D3,DB!A:K,11,0),"")</f>
        <v>R6</v>
      </c>
      <c r="C3" s="61">
        <v>1</v>
      </c>
      <c r="D3" s="61" t="s">
        <v>34041</v>
      </c>
      <c r="E3" s="61" t="s">
        <v>39100</v>
      </c>
      <c r="F3" s="145">
        <v>45968.376967592594</v>
      </c>
      <c r="G3" s="146">
        <f ca="1">IFERROR(NOW()-F3,"-")</f>
        <v>3.1838310183957219E-2</v>
      </c>
      <c r="H3" s="147">
        <v>45968.371145833335</v>
      </c>
      <c r="I3" s="86" t="str">
        <f>IFERROR(VLOOKUP(D3,DB!A:F,6,0),"")</f>
        <v>SCECO</v>
      </c>
      <c r="J3" s="61" t="str">
        <f>IFERROR(VLOOKUP(D3,DB!A:G,7,0),"")</f>
        <v>Vandalized</v>
      </c>
      <c r="K3" s="148" t="s">
        <v>39123</v>
      </c>
      <c r="L3" s="149" t="str">
        <f>IFERROR(VLOOKUP(D3,DB!A:I,9,0),"")</f>
        <v>Latis</v>
      </c>
    </row>
    <row r="4" spans="1:12" ht="31.5" customHeight="1">
      <c r="A4" s="86" t="s">
        <v>39124</v>
      </c>
      <c r="B4" s="61" t="str">
        <f>IFERROR(VLOOKUP(D4,DB!A:K,11,0),"")</f>
        <v>R6</v>
      </c>
      <c r="C4" s="61">
        <v>1</v>
      </c>
      <c r="D4" s="61" t="s">
        <v>35788</v>
      </c>
      <c r="E4" s="61" t="s">
        <v>39021</v>
      </c>
      <c r="F4" s="145">
        <v>45968.386331018519</v>
      </c>
      <c r="G4" s="146">
        <f ca="1">IFERROR(NOW()-F4,"-")</f>
        <v>2.247488425928168E-2</v>
      </c>
      <c r="H4" s="147">
        <v>45968.380277777775</v>
      </c>
      <c r="I4" s="86" t="str">
        <f>IFERROR(VLOOKUP(D4,DB!A:F,6,0),"")</f>
        <v>SCECO</v>
      </c>
      <c r="J4" s="61" t="str">
        <f>IFERROR(VLOOKUP(D4,DB!A:G,7,0),"")</f>
        <v>Dead</v>
      </c>
      <c r="K4" s="148" t="s">
        <v>39125</v>
      </c>
      <c r="L4" s="149" t="str">
        <f>IFERROR(VLOOKUP(D4,DB!A:I,9,0),"")</f>
        <v>Latis</v>
      </c>
    </row>
    <row r="5" spans="1:12" ht="31.5" customHeight="1">
      <c r="A5" s="86"/>
      <c r="B5" s="61" t="str">
        <f>IFERROR(VLOOKUP(D5,DB!A:K,11,0),"")</f>
        <v/>
      </c>
      <c r="C5" s="61"/>
      <c r="D5" s="61"/>
      <c r="E5" s="61"/>
      <c r="F5" s="145"/>
      <c r="G5" s="146">
        <f ca="1">IFERROR(NOW()-F5,"-")</f>
        <v>45968.408805902778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45968.408805902778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45968.408805902778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45968.408805902778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45968.408805902778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45968.408805902778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45968.408805902778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45968.408805902778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45968.408805902778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45968.408805902778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45968.408805902778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45968.408805902778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45968.408805902778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45968.408805902778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45968.408805902778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45968.408805902778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45968.408805902778</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45968.408805902778</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45968.408805902778</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45968.408805902778</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45968.408805902778</v>
      </c>
      <c r="H25" s="147"/>
      <c r="I25" s="86" t="str">
        <f>IFERROR(VLOOKUP(D25,DB!A:F,6,0),"")</f>
        <v/>
      </c>
      <c r="J25" s="61" t="str">
        <f>IFERROR(VLOOKUP(D25,DB!A:G,7,0),"")</f>
        <v/>
      </c>
      <c r="K25" s="148"/>
      <c r="L25" s="149" t="str">
        <f>IFERROR(VLOOKUP(D25,DB!A:I,9,0),"")</f>
        <v/>
      </c>
    </row>
  </sheetData>
  <dataValidations count="2">
    <dataValidation allowBlank="1" showInputMessage="1" showErrorMessage="1" sqref="E1" xr:uid="{62B1622A-85BD-4882-B430-9803BC9B7251}"/>
    <dataValidation type="list" allowBlank="1" showInputMessage="1" showErrorMessage="1" sqref="E2:E2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2025-11-07T06:48:44Z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