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88" documentId="120_S{2AC9BD13-BADA-5192-A53E-5A8FF88502F6}" xr6:coauthVersionLast="47" xr6:coauthVersionMax="47" xr10:uidLastSave="{872CB7C1-82E2-49CC-83C8-A478468BFCA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<sst xmlns="http://schemas.openxmlformats.org/spreadsheetml/2006/main" count="180280" uniqueCount="39124">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</sst>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326.91010462962731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45989.858530555553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45989.858530555553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45989.858530555553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45989.858530555553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45989.858530555553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45989.858530555553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45989.858530555553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45989.858530555553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45989.858530555553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45989.858530555553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45989.858530555553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45989.858530555553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45989.858530555553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45989.858530555553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45989.858530555553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45989.858530555553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45989.858530555553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45989.858530555553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45989.858530555553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45989.858530555553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45989.858530555553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45989.858530555553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45989.858530555553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45989.858530555553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45989.858530555553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45989.858530555553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45989.858530555553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45989.858530555553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45989.858530555553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45989.858530555553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45989.858530555553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45989.858530555553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45989.858530555553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45989.858530555553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45989.858530555553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45989.858530555553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164.85869259259198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5.4711115740719833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45989.858530555553</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45989.858530555553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45989.858530555553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45989.858530555553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45989.858530555553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45989.858530555553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45989.858530555553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45989.858530555553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45989.858530555553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45989.858530555553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45989.858530555553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45989.858530555553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45989.858530555553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45989.858530555553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45989.858530555553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45989.858530555553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45989.858530555553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45989.858530555553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45989.858530555553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45989.858530555553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45989.858530555553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45989.858530555553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45989.858530555553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45989.858530555553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45989.858530555553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45989.858530555553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45989.858530555553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45989.858530555553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45989.858530555553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45989.858530555553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45989.858530555553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45989.858530555553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45989.858530555553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45989.858530555553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45989.858530555553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45989.858530555553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45989.858530555553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45989.858530555553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45989.858530555553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45989.858530555553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45989.858530555553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45989.858530555553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45989.858530555553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45989.858530555553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45989.858530555553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45989.858530555553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45989.858530555553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45989.858530555553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45989.858530555553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45989.858530555553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45989.858530555553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45989.858530555553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45989.858530555553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45989.858530555553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45989.858530555553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45989.858530555553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45989.858530555553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45989.858530555553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45989.858530555553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45989.858530555553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45989.858530555553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45989.858530555553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45989.858530555553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45989.858530555553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45989.858530555553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45989.858530555553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45989.858530555553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45989.858530555553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45989.858530555553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45989.858530555553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45989.858530555553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45989.858530555553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45989.858530555553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45989.858530555553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45989.858530555553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45989.858530555553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45989.858530555553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45989.858530555553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45989.858530555553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45989.858530555553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45989.858530555553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45989.858530555553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45989.858530555553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45989.858530555553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45989.858530555553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45989.858530555553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45989.858530555553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45989.858530555553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45989.858530555553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45989.858530555553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45989.858530555553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45989.858530555553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45989.858530555553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45989.858530555553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45989.858530555553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45989.858530555553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45989.858530555553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45989.858530555553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45989.858530555553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45989.858530555553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45989.858530555553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45989.858530555553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45989.858530555553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45989.858530555553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45989.858530555553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45989.858530555553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45989.858530555553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45989.858530555553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45989.858530555553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45989.858530555553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45989.858530555553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45989.858530555553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45989.858530555553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45989.858530555553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45989.858530555553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45989.858530555553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45989.858530555553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45989.858530555553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45989.858530555553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45989.858530555553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45989.858530555553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45989.858530555553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45989.858530555553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45989.858530555553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45989.858530555553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45989.858530555553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45989.858530555553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45989.858530555553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45989.858530555553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45989.858530555553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45989.858530555553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45989.858530555553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45989.858530555553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45989.858530555553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45989.858530555553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45989.858530555553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45989.858530555553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45989.858530555553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45989.858530555553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45989.858530555553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45989.858530555553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45989.858530555553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45989.858530555553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45989.858530555553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45989.858530555553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45989.858530555553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45989.858530555553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45989.858530555553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45989.858530555553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45989.858530555553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45989.858530555553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45989.858530555553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45989.858530555553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45989.858530555553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45989.858530555553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45989.858530555553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45989.858530555553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45989.858530555553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45989.858530555553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45989.858530555553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45989.858530555553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45989.858530555553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45989.858530555553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45989.858530555553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45989.858530555553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45989.858530555553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45989.858530555553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45989.858530555553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45989.858530555553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45989.858530555553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45989.858530555553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45989.858530555553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45989.858530555553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45989.858530555553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45989.858530555553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45989.858530555553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45989.858530555553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45989.858530555553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45989.858530555553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45989.858530555553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45989.858530555553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45989.858530555553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45989.858530555553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45989.858530555553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45989.858530555553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45989.858530555553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45989.858530555553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45989.858530555553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45989.858530555553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45989.858530555553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45989.858530555553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45989.858530555553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45989.858530555553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45989.858530555553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45989.858530555553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45989.858530555553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45989.858530555553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45989.858530555553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45989.858530555553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45989.858530555553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45989.858530555553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45989.858530555553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45989.858530555553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45989.858530555553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45989.858530555553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45989.858530555553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45989.858530555553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45989.858530555553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45989.858530555553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45989.858530555553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45989.858530555553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45989.858530555553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45989.858530555553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45989.858530555553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45989.858530555553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45989.858530555553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45989.858530555553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45989.858530555553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45989.858530555553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45989.858530555553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45989.858530555553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45989.858530555553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45989.858530555553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45989.858530555553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45989.858530555553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45989.858530555553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45989.858530555553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45989.858530555553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45989.858530555553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45989.858530555553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45989.858530555553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45989.858530555553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45989.858530555553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45989.858530555553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45989.858530555553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45989.858530555553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45989.858530555553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45989.858530555553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45989.858530555553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45989.858530555553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45989.858530555553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45989.858530555553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45989.858530555553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45989.858530555553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45989.858530555553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45989.858530555553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45989.858530555553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45989.858530555553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45989.858530555553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45989.858530555553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45989.858530555553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45989.858530555553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45989.858530555553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45989.858530555553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45989.858530555553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45989.858530555553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45989.858530555553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45989.858530555553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45989.858530555553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45989.858530555553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45989.858530555553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45989.858530555553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45989.858530555553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45989.858530555553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45989.858530555553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45989.858530555553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45989.858530555553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45989.858530555553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45989.858530555553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45989.858530555553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45989.858530555553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45989.858530555553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45989.858530555553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45989.858530555553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45989.858530555553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45989.858530555553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45989.858530555553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45989.858530555553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45989.858530555553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45989.858530555553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45989.858530555553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45989.858530555553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45989.858530555553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45989.858530555553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45989.858530555553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45989.858530555553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45989.858530555553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45989.858530555553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45989.858530555553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45989.858530555553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45989.858530555553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45989.858530555553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45989.858530555553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45989.858530555553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45989.858530555553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45989.858530555553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45989.858530555553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45989.858530555553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45989.858530555553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45989.858530555553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45989.858530555553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45989.858530555553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45989.858530555553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45989.858530555553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45989.858530555553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45989.858530555553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45989.858530555553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45989.858530555553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45989.858530555553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45989.858530555553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45989.858530555553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45989.858530555553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45989.858530555553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45989.858530555553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45989.858530555553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45989.858530555553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45989.858530555553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45989.858530555553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45989.858530555553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45989.858530555553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45989.858530555553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45989.858530555553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45989.858530555553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45989.858530555553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45989.858530555553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45989.858530555553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45989.858530555553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45989.858530555553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45989.858530555553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45989.858530555553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45989.858530555553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45989.858530555553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45989.858530555553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45989.858530555553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45989.858530555553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45989.858530555553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45989.858530555553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45989.858530555553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45989.858530555553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45989.858530555553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45989.858530555553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45989.858530555553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45989.858530555553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45989.858530555553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45989.858530555553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45989.858530555553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45989.858530555553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45989.858530555553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45989.858530555553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45989.858530555553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45989.858530555553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45989.858530555553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45989.858530555553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45989.858530555553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45989.858530555553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45989.858530555553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45989.858530555553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45989.858530555553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45989.858530555553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45989.858530555553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45989.858530555553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45989.858530555553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45989.858530555553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45989.858530555553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45989.858530555553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45989.858530555553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45989.858530555553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45989.858530555553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45989.858530555553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45989.858530555553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45989.858530555553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45989.858530555553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45989.858530555553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45989.858530555553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45989.858530555553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45989.858530555553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45989.858530555553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45989.858530555553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45989.858530555553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45989.858530555553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45989.858530555553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45989.858530555553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45989.858530555553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45989.858530555553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45989.858530555553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45989.858530555553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45989.858530555553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45989.858530555553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45989.858530555553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45989.858530555553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45989.858530555553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45989.858530555553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45989.858530555553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45989.858530555553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45989.858530555553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45989.858530555553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45989.858530555553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45989.858530555553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45989.858530555553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45989.858530555553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45989.858530555553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45989.858530555553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45989.858530555553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45989.858530555553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45989.858530555553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45989.858530555553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45989.858530555553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45989.858530555553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45989.858530555553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45989.858530555553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45989.858530555553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45989.858530555553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45989.858530555553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45989.858530555553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45989.858530555553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45989.858530555553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45989.858530555553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45989.858530555553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45989.858530555553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45989.858530555553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45989.858530555553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45989.858530555553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45989.858530555553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45989.858530555553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45989.858530555553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45989.858530555553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45989.858530555553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45989.858530555553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45989.858530555553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45989.858530555553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45989.858530555553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45989.858530555553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45989.858530555553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45989.858530555553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45989.858530555553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45989.858530555553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45989.858530555553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45989.858530555553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45989.858530555553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45989.858530555553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45989.858530555553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45989.858530555553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45989.858530555553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45989.858530555553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45989.858530555553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45989.858530555553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45989.858530555553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45989.858530555553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45989.858530555553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45989.858530555553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45989.858530555553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45989.858530555553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45989.858530555553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45989.858530555553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45989.858530555553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45989.858530555553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45989.858530555553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45989.858530555553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45989.858530555553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45989.858530555553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45989.858530555553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45989.858530555553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45989.858530555553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45989.858530555553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45989.858530555553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45989.858530555553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45989.858530555553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45989.858530555553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45989.858530555553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45989.858530555553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45989.858530555553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45989.858530555553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45989.858530555553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45989.858530555553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45989.858530555553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45989.858530555553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45989.858530555553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45989.858530555553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45989.858530555553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45989.858530555553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45989.858530555553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45989.858530555553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45989.858530555553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45989.858530555553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45989.858530555553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45989.858530555553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45989.858530555553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45989.858530555553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45989.858530555553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45989.858530555553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45989.858530555553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45989.858530555553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45989.858530555553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45989.858530555553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45989.858530555553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45989.858530555553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45989.858530555553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45989.858530555553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45989.858530555553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45989.858530555553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45989.858530555553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45989.858530555553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45989.858530555553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45989.858530555553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45989.858530555553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45989.858530555553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45989.858530555553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45989.858530555553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45989.858530555553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45989.858530555553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45989.858530555553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45989.858530555553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45989.858530555553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45989.858530555553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45989.858530555553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45989.858530555553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45989.858530555553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45989.858530555553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45989.858530555553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45989.858530555553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45989.858530555553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45989.858530555553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45989.858530555553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45989.858530555553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45989.858530555553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45989.858530555553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45989.858530555553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45989.858530555553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45989.858530555553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45989.858530555553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45989.858530555553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45989.858530555553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45989.858530555553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45989.858530555553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45989.858530555553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45989.858530555553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45989.858530555553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45989.858530555553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45989.858530555553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45989.858530555553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45989.858530555553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45989.858530555553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45989.858530555553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45989.858530555553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45989.858530555553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45989.858530555553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45989.858530555553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45989.858530555553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45989.858530555553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45989.858530555553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45989.858530555553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45989.858530555553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45989.858530555553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45989.858530555553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45989.858530555553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45989.858530555553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45989.858530555553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45989.858530555553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45989.858530555553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45989.858530555553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45989.858530555553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45989.858530555553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45989.858530555553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45989.858530555553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45989.858530555553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45989.858530555553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45989.858530555553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45989.858530555553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45989.858530555553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45989.858530555553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45989.858530555553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45989.858530555553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45989.858530555553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45989.858530555553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45989.858530555553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45989.858530555553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45989.858530555553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45989.858530555553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45989.858530555553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45989.858530555553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45989.858530555553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45989.858530555553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45989.858530555553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45989.858530555553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45989.858530555553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45989.858530555553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45989.858530555553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45989.858530555553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45989.858530555553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45989.858530555553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45989.858530555553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45989.858530555553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45989.858530555553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45989.858530555553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45989.858530555553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45989.858530555553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45989.858530555553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45989.858530555553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45989.858530555553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45989.858530555553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45989.858530555553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45989.858530555553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45989.858530555553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45989.858530555553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45989.858530555553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45989.858530555553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45989.858530555553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45989.858530555553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45989.858530555553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45989.858530555553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45989.858530555553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45989.858530555553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45989.858530555553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45989.858530555553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45989.858530555553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45989.858530555553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45989.858530555553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45989.858530555553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45989.858530555553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45989.858530555553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45989.858530555553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45989.858530555553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45989.858530555553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45989.858530555553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45989.858530555553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45989.858530555553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45989.858530555553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45989.858530555553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45989.858530555553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45989.858530555553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45989.858530555553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45989.858530555553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45989.858530555553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45989.858530555553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45989.858530555553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45989.858530555553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45989.858530555553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45989.858530555553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45989.858530555553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45989.858530555553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45989.858530555553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45989.858530555553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45989.858530555553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45989.858530555553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45989.858530555553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45989.858530555553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45989.858530555553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45989.858530555553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45989.858530555553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45989.858530555553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45989.858530555553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45989.858530555553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45989.858530555553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45989.858530555553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45989.858530555553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45989.858530555553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45989.858530555553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45989.858530555553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45989.858530555553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45989.858530555553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45989.858530555553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45989.858530555553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45989.858530555553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45989.858530555553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45989.858530555553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45989.858530555553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45989.858530555553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45989.858530555553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45989.858530555553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45989.858530555553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45989.858530555553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45989.858530555553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45989.858530555553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45989.858530555553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45989.858530555553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45989.858530555553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45989.858530555553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45989.858530555553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45989.858530555553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45989.858530555553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45989.858530555553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45989.858530555553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45989.858530555553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45989.858530555553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45989.858530555553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45989.858530555553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45989.858530555553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45989.858530555553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45989.858530555553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45989.858530555553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45989.858530555553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45989.858530555553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45989.858530555553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45989.858530555553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45989.858530555553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45989.858530555553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45989.858530555553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45989.858530555553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45989.858530555553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45989.858530555553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45989.858530555553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45989.858530555553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45989.858530555553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45989.858530555553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45989.858530555553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45989.858530555553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45989.858530555553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45989.858530555553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45989.858530555553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45989.858530555553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45989.858530555553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45989.858530555553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45989.858530555553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45989.858530555553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45989.858530555553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45989.858530555553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45989.858530555553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45989.858530555553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45989.858530555553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45989.858530555553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45989.858530555553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45989.858530555553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45989.858530555553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45989.858530555553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45989.858530555553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45989.858530555553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45989.858530555553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45989.858530555553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45989.858530555553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45989.858530555553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45989.858530555553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45989.858530555553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45989.858530555553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45989.858530555553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45989.858530555553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45989.858530555553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45989.858530555553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45989.858530555553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45989.858530555553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45989.858530555553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45989.858530555553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45989.858530555553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45989.858530555553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45989.858530555553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45989.858530555553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45989.858530555553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45989.858530555553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45989.858530555553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45989.858530555553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45989.858530555553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45989.858530555553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45989.858530555553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45989.858530555553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45989.858530555553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45989.858530555553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45989.858530555553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45989.858530555553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45989.858530555553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45989.858530555553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45989.858530555553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45989.858530555553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45989.858530555553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45989.858530555553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45989.858530555553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45989.858530555553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45989.858530555553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45989.858530555553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45989.858530555553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45989.858530555553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45989.858530555553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45989.858530555553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45989.858530555553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45989.858530555553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45989.858530555553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45989.858530555553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45989.858530555553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45989.858530555553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45989.858530555553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45989.858530555553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45989.858530555553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45989.858530555553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45989.858530555553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45989.858530555553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45989.858530555553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45989.858530555553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45989.858530555553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45989.858530555553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45989.858530555553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45989.858530555553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45989.858530555553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45989.858530555553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45989.858530555553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45989.858530555553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45989.858530555553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45989.858530555553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45989.858530555553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45989.858530555553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45989.858530555553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45989.858530555553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45989.858530555553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45989.858530555553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45989.858530555553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45989.858530555553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45989.858530555553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45989.858530555553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45989.858530555553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45989.858530555553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45989.858530555553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45989.858530555553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45989.858530555553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45989.858530555553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45989.858530555553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45989.858530555553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45989.858530555553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45989.858530555553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45989.858530555553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45989.858530555553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45989.858530555553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45989.858530555553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45989.858530555553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45989.858530555553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45989.858530555553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45989.858530555553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45989.858530555553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45989.858530555553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45989.858530555553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45989.858530555553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45989.858530555553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45989.858530555553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45989.858530555553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45989.858530555553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45989.858530555553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45989.858530555553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45989.858530555553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45989.858530555553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45989.858530555553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45989.858530555553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45989.858530555553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45989.858530555553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45989.858530555553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45989.858530555553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45989.858530555553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45989.858530555553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45989.858530555553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45989.858530555553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45989.858530555553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45989.858530555553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45989.858530555553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45989.858530555553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45989.858530555553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45989.858530555553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45989.858530555553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45989.858530555553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45989.858530555553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45989.858530555553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45989.858530555553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45989.858530555553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45989.858530555553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45989.858530555553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45989.858530555553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45989.858530555553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45989.858530555553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45989.858530555553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45989.858530555553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45989.858530555553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45989.858530555553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45989.858530555553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45989.858530555553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45989.858530555553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45989.858530555553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45989.858530555553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45989.858530555553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45989.858530555553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45989.858530555553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45989.858530555553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45989.858530555553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45989.858530555553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45989.858530555553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45989.858530555553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45989.858530555553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45989.858530555553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45989.858530555553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45989.858530555553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45989.858530555553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45989.858530555553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45989.858530555553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45989.858530555553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45989.858530555553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45989.858530555553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45989.858530555553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45989.858530555553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45989.858530555553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45989.858530555553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45989.858530555553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45989.858530555553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45989.858530555553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45989.858530555553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45989.858530555553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45989.858530555553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45989.858530555553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45989.858530555553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45989.858530555553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45989.858530555553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45989.858530555553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45989.858530555553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45989.858530555553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45989.858530555553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45989.858530555553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45989.858530555553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45989.858530555553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45989.858530555553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45989.858530555553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45989.858530555553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45989.858530555553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45989.858530555553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45989.858530555553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45989.858530555553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45989.858530555553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45989.858530555553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45989.858530555553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45989.858530555553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45989.858530555553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45989.858530555553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45989.858530555553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45989.858530555553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45989.858530555553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45989.858530555553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45989.858530555553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45989.858530555553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45989.858530555553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45989.858530555553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45989.858530555553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45989.858530555553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45989.858530555553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45989.858530555553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45989.858530555553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45989.858530555553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45989.858530555553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45989.858530555553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45989.858530555553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45989.858530555553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45989.858530555553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45989.858530555553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45989.858530555553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45989.858530555553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45989.858530555553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45989.858530555553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45989.858530555553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45989.858530555553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45989.858530555553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45989.858530555553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45989.858530555553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45989.858530555553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45989.858530555553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45989.858530555553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45989.858530555553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45989.858530555553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45989.858530555553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45989.858530555553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45989.858530555553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45989.858530555553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45989.858530555553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45989.858530555553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45989.858530555553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45989.858530555553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45989.858530555553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45989.858530555553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45989.858530555553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45989.858530555553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45989.858530555553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45989.858530555553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45989.858530555553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45989.858530555553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45989.858530555553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45989.858530555553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45989.858530555553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45989.858530555553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45989.858530555553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45989.858530555553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45989.858530555553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45989.858530555553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45989.858530555553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45989.858530555553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45989.858530555553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45989.858530555553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45989.858530555553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45989.858530555553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45989.858530555553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45989.858530555553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45989.858530555553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45989.858530555553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45989.858530555553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45989.858530555553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45989.858530555553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45989.858530555553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45989.858530555553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45989.858530555553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45989.858530555553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45989.858530555553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45989.858530555553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45989.858530555553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45989.858530555553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45989.858530555553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45989.858530555553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45989.858530555553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45989.858530555553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45989.858530555553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45989.858530555553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45989.858530555553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45989.858530555553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45989.858530555553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45989.858530555553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45989.858530555553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45989.858530555553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45989.858530555553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45989.858530555553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45989.858530555553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45989.858530555553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45989.858530555553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45989.858530555553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45989.858530555553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45989.858530555553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45989.858530555553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45989.858530555553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45989.858530555553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45989.858530555553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45989.858530555553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45989.858530555553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45989.858530555553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45989.858530555553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286.37781296295725</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2.3299074069655035E-2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45989.858530555553</v>
      </c>
      <c r="H4" s="92"/>
      <c r="I4" s="110" t="str">
        <f>IFERROR(VLOOKUP(D4,DB!A:F,6,0),"")</f>
        <v/>
      </c>
      <c r="J4" s="110" t="str">
        <f>IFERROR(VLOOKUP(D4,DB!A:G,7,0),"")</f>
        <v/>
      </c>
      <c r="K4" s="94"/>
      <c r="L4" s="88" t="str">
        <f>IFERROR(VLOOKUP(D4,DB!A:I,9,0),"")</f>
        <v/>
      </c>
    </row>
    <row r="5" spans="1:16" ht="15" customHeight="1">
      <c r="A5" s="110"/>
      <c r="B5" s="110" t="str">
        <f>IFERROR(VLOOKUP(D5,DB!A:K,11,0),"")</f>
        <v>R4</v>
      </c>
      <c r="C5" s="90"/>
      <c r="D5" s="88" t="s">
        <v>29092</v>
      </c>
      <c r="E5" s="91"/>
      <c r="F5" s="92"/>
      <c r="G5" s="93">
        <f t="shared" ca="1" si="0"/>
        <v>45989.858530555553</v>
      </c>
      <c r="H5" s="92"/>
      <c r="I5" s="110" t="str">
        <f>IFERROR(VLOOKUP(D5,DB!A:F,6,0),"")</f>
        <v>SCECO</v>
      </c>
      <c r="J5" s="110" t="str">
        <f>IFERROR(VLOOKUP(D5,DB!A:G,7,0),"")</f>
        <v>Vandalized</v>
      </c>
      <c r="K5" s="94"/>
      <c r="L5" s="88" t="str">
        <f>IFERROR(VLOOKUP(D5,DB!A:I,9,0),"")</f>
        <v>Latis</v>
      </c>
    </row>
    <row r="6" spans="1:16" ht="15" customHeight="1">
      <c r="A6" s="110"/>
      <c r="B6" s="110" t="str">
        <f>IFERROR(VLOOKUP(D6,DB!A:K,11,0),"")</f>
        <v/>
      </c>
      <c r="C6" s="90"/>
      <c r="D6" s="88"/>
      <c r="E6" s="91"/>
      <c r="F6" s="92"/>
      <c r="G6" s="93">
        <f t="shared" ca="1" si="0"/>
        <v>45989.858530555553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45989.858530555553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45989.858530555553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45989.858530555553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45989.858530555553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45989.858530555553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45989.858530555553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45989.858530555553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45989.858530555553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45989.858530555553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45989.858530555553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45989.858530555553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45989.858530555553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45989.858530555553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45989.858530555553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45989.858530555553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45989.858530555553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45989.858530555553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45989.858530555553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45989.858530555553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45989.858530555553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45989.858530555553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45989.858530555553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45989.858530555553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45989.858530555553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45989.858530555553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45989.858530555553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45989.858530555553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45989.858530555553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45989.858530555553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45989.858530555553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45989.858530555553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45989.858530555553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45989.858530555553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45989.858530555553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45989.858530555553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45989.858530555553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45989.858530555553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45989.858530555553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45989.858530555553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45989.858530555553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45989.858530555553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45989.858530555553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45989.858530555553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45989.858530555553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45989.858530555553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45989.858530555553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45989.858530555553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45989.858530555553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45989.858530555553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45989.858530555553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45989.858530555553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45989.858530555553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45989.858530555553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45989.858530555553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45989.858530555553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45989.858530555553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45989.858530555553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45989.858530555553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45989.858530555553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45989.858530555553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45989.858530555553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45989.858530555553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45989.858530555553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45989.858530555553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45989.858530555553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45989.858530555553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45989.858530555553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45989.858530555553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45989.858530555553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45989.858530555553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45989.858530555553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45989.858530555553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45989.858530555553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45989.858530555553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45989.858530555553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45989.858530555553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45989.858530555553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45989.858530555553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45989.858530555553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45989.858530555553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45989.858530555553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45989.858530555553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45989.858530555553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45989.858530555553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45989.858530555553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45989.858530555553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45989.858530555553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45989.858530555553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45989.858530555553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45989.858530555553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45989.858530555553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45989.858530555553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45989.858530555553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45989.858530555553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45989.858530555553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45989.858530555553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45989.858530555553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45989.858530555553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45989.858530555553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45989.858530555553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45989.858530555553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45989.858530555553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45989.858530555553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45989.858530555553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45989.858530555553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45989.858530555553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45989.858530555553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45989.858530555553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45989.858530555553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45989.858530555553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45989.858530555553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45989.858530555553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45989.858530555553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45989.858530555553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45989.858530555553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45989.858530555553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45989.858530555553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45989.858530555553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45989.858530555553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45989.858530555553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45989.858530555553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45989.858530555553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45989.858530555553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45989.858530555553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45989.858530555553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45989.858530555553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45989.858530555553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45989.858530555553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45989.858530555553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45989.858530555553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45989.858530555553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45989.858530555553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45989.858530555553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45989.858530555553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45989.858530555553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45989.858530555553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45989.858530555553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45989.858530555553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45989.858530555553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45989.858530555553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45989.858530555553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45989.858530555553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45989.858530555553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45989.858530555553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45989.858530555553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45989.858530555553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45989.858530555553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45989.858530555553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45989.858530555553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45989.858530555553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45989.858530555553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45989.858530555553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45989.858530555553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45989.858530555553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45989.858530555553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45989.858530555553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45989.858530555553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45989.858530555553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45989.858530555553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45989.858530555553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45989.858530555553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45989.858530555553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45989.858530555553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45989.858530555553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45989.858530555553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45989.858530555553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45989.858530555553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45989.858530555553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45989.858530555553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45989.858530555553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45989.858530555553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45989.858530555553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45989.858530555553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45989.858530555553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45989.858530555553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45989.858530555553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45989.858530555553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45989.858530555553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45989.858530555553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45989.858530555553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45989.858530555553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45989.858530555553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45989.858530555553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45989.858530555553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45989.858530555553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45989.858530555553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45989.858530555553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45989.858530555553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45989.858530555553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45989.858530555553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45989.858530555553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45989.858530555553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45989.858530555553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45989.858530555553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45989.858530555553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45989.858530555553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45989.858530555553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45989.858530555553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45989.858530555553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45989.858530555553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45989.858530555553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45989.858530555553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45989.858530555553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45989.858530555553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45989.858530555553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45989.858530555553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45989.858530555553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45989.858530555553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45989.858530555553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45989.858530555553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45989.858530555553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45989.858530555553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45989.858530555553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45989.858530555553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45989.858530555553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45989.858530555553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45989.858530555553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45989.858530555553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45989.858530555553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45989.858530555553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45989.858530555553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45989.858530555553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45989.858530555553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45989.858530555553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45989.858530555553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45989.858530555553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45989.858530555553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45989.858530555553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45989.858530555553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45989.858530555553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45989.858530555553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45989.858530555553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45989.858530555553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45989.858530555553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45989.858530555553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45989.858530555553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45989.858530555553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45989.858530555553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45989.858530555553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45989.858530555553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45989.858530555553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45989.858530555553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45989.858530555553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45989.858530555553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45989.858530555553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45989.858530555553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45989.858530555553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45989.858530555553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45989.858530555553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45989.858530555553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45989.858530555553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45989.858530555553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45989.858530555553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45989.858530555553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45989.858530555553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45989.858530555553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45989.858530555553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45989.858530555553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45989.858530555553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45989.858530555553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45989.858530555553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45989.858530555553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45989.858530555553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45989.858530555553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45989.858530555553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45989.858530555553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45989.858530555553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45989.858530555553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45989.858530555553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45989.858530555553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45989.858530555553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45989.858530555553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45989.858530555553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45989.858530555553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45989.858530555553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45989.858530555553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45989.858530555553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45989.858530555553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45989.858530555553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45989.858530555553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45989.858530555553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45989.858530555553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45989.858530555553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45989.858530555553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45989.858530555553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45989.858530555553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45989.858530555553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45989.858530555553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45989.858530555553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45989.858530555553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45989.858530555553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45989.858530555553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45989.858530555553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45989.858530555553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45989.858530555553</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98.026470370365132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63.669653240736807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41.197419444441039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8.4852319444398745</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2.6713425926573109E-2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45989.858530555553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45989.858530555553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45989.858530555553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45989.858530555553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45989.858530555553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45989.858530555553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45989.858530555553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45989.858530555553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45989.858530555553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45989.858530555553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45989.858530555553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45989.858530555553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45989.858530555553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45989.858530555553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45989.858530555553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45989.858530555553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45989.858530555553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45989.858530555553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45989.858530555553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45989.858530555553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45989.858530555553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45989.858530555553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45989.858530555553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45989.858530555553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45989.858530555553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45989.858530555553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45989.858530555553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45989.858530555553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45989.858530555553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45989.858530555553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45989.858530555553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45989.858530555553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45989.858530555553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45989.858530555553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45989.858530555553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45989.858530555553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45989.858530555553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45989.858530555553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45989.858530555553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45989.858530555553</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9.8299074074020609E-2</v>
      </c>
      <c r="H2" s="125">
        <v>45989.754675925928</v>
      </c>
      <c r="I2" s="123" t="str">
        <f>IFERROR(VLOOKUP(D2,DB!A:F,6,0),"")</f>
        <v>Generator-SG</v>
      </c>
      <c r="J2" s="123" t="str">
        <f>IFERROR(VLOOKUP(D2,DB!A:G,7,0),"")</f>
        <v>Vandalized</v>
      </c>
      <c r="K2" s="126" t="s">
        <v>39123</v>
      </c>
      <c r="L2" s="127" t="str">
        <f>IFERROR(VLOOKUP(D2,DB!A:I,9,0),"")</f>
        <v>Latis</v>
      </c>
    </row>
    <row r="3" spans="1:16382" ht="31.5" customHeight="1">
      <c r="A3" s="122"/>
      <c r="B3" s="123" t="str">
        <f>IFERROR(VLOOKUP(D3,DB!A:K,11,0),"")</f>
        <v/>
      </c>
      <c r="C3" s="124"/>
      <c r="D3" s="123"/>
      <c r="E3" s="106"/>
      <c r="F3" s="107"/>
      <c r="G3" s="72">
        <f t="shared" ref="G3" ca="1" si="0">IFERROR(NOW()-F3,"-")</f>
        <v>45989.858530555553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45989.858530555553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45989.858530555553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45989.858530555553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45989.858530555553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45989.858530555553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45989.858530555553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45989.858530555553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45989.858530555553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45989.858530555553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45989.858530555553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45989.858530555553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45989.858530555553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45989.858530555553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45989.858530555553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45989.858530555553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45989.858530555553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45989.858530555553</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