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45" documentId="120_S{2AC9BD13-BADA-5192-A53E-5A8FF88502F6}" xr6:coauthVersionLast="47" xr6:coauthVersionMax="47" xr10:uidLastSave="{CA0586FF-FDFD-4DFE-8F8D-A244F8D4FD9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<sst xmlns="http://schemas.openxmlformats.org/spreadsheetml/2006/main" count="180293" uniqueCount="39130">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</sst>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314.13717418981105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45977.085600115737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45977.085600115737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45977.085600115737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45977.085600115737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45977.085600115737</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45977.085600115737</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45977.085600115737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45977.085600115737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45977.085600115737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45977.085600115737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45977.085600115737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45977.085600115737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45977.085600115737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45977.085600115737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45977.085600115737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45977.085600115737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45977.085600115737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45977.085600115737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45977.085600115737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45977.085600115737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45977.085600115737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45977.085600115737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45977.085600115737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45977.085600115737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45977.085600115737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45977.085600115737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45977.085600115737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45977.085600115737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45977.085600115737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45977.085600115737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45977.085600115737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45977.085600115737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45977.085600115737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45977.085600115737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45977.085600115737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45977.085600115737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45977.085600115737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45977.085600115737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45977.085600115737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45977.085600115737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45977.085600115737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45977.085600115737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45977.085600115737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45977.085600115737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45977.085600115737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45977.085600115737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45977.085600115737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45977.085600115737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45977.085600115737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45977.085600115737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45977.085600115737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45977.085600115737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45977.085600115737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45977.085600115737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45977.085600115737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45977.085600115737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45977.085600115737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45977.085600115737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45977.085600115737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45977.085600115737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45977.085600115737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45977.085600115737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45977.085600115737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45977.085600115737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45977.085600115737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45977.085600115737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45977.085600115737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45977.085600115737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45977.085600115737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45977.085600115737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45977.085600115737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45977.085600115737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45977.085600115737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45977.085600115737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45977.085600115737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45977.085600115737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45977.085600115737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45977.085600115737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45977.085600115737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45977.085600115737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45977.085600115737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45977.085600115737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45977.085600115737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45977.085600115737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45977.085600115737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45977.085600115737</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152.08576249999896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0.6492575231459341</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0.36250983795616776</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0.1530769675882766</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6.6676504626229871E-2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45977.085600115737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45977.085600115737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45977.085600115737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45977.085600115737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45977.085600115737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45977.085600115737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45977.085600115737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45977.085600115737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45977.085600115737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45977.085600115737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45977.085600115737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45977.085600115737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45977.085600115737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45977.085600115737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45977.085600115737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45977.085600115737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45977.085600115737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45977.085600115737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45977.08560046296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45977.08560046296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45977.08560046296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45977.08560046296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45977.08560046296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45977.08560046296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45977.08560046296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45977.08560046296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45977.08560046296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45977.08560046296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45977.08560046296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45977.08560046296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45977.08560046296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45977.08560046296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45977.08560046296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45977.08560046296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45977.08560046296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45977.08560046296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45977.08560046296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45977.08560046296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45977.08560046296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45977.08560046296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45977.08560046296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45977.08560046296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45977.08560046296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45977.08560046296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45977.08560046296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45977.08560046296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45977.08560046296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45977.08560046296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45977.08560046296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45977.08560046296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45977.08560046296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45977.08560046296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45977.08560046296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45977.08560046296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45977.08560046296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45977.08560046296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45977.08560046296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45977.08560046296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45977.08560046296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45977.08560046296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45977.08560046296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45977.08560046296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45977.08560046296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45977.08560046296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45977.08560046296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45977.08560046296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45977.08560046296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45977.08560046296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45977.08560046296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45977.08560046296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45977.08560046296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45977.08560046296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45977.08560046296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45977.08560046296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45977.08560046296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45977.08560046296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45977.08560046296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45977.08560046296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45977.08560046296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45977.08560046296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45977.08560046296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45977.08560046296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45977.08560046296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45977.08560046296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45977.08560046296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45977.08560046296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45977.08560046296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45977.08560046296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45977.08560046296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45977.08560046296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45977.08560046296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45977.08560046296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45977.08560046296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45977.08560046296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45977.08560046296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45977.08560046296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45977.08560046296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45977.08560046296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45977.08560046296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45977.08560046296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45977.08560046296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45977.08560046296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45977.08560046296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45977.08560046296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45977.08560046296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45977.08560046296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45977.08560046296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45977.08560046296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45977.08560046296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45977.08560046296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45977.08560046296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45977.08560046296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45977.08560046296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45977.08560046296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45977.08560046296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45977.08560046296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45977.08560046296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45977.08560046296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45977.08560046296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45977.08560046296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45977.08560046296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45977.08560046296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45977.08560046296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45977.08560046296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45977.08560046296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45977.08560046296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45977.08560046296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45977.08560046296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45977.08560046296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45977.08560046296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45977.08560046296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45977.08560046296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45977.08560046296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45977.08560046296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45977.08560046296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45977.08560046296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45977.08560046296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45977.08560046296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45977.08560046296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45977.08560046296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45977.08560046296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45977.08560046296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45977.08560046296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45977.08560046296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45977.08560046296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45977.08560046296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45977.08560046296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45977.08560046296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45977.08560046296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45977.08560046296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45977.08560046296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45977.08560046296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45977.08560046296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45977.08560046296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45977.08560046296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45977.08560046296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45977.08560046296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45977.08560046296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45977.08560046296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45977.08560046296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45977.08560046296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45977.08560046296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45977.08560046296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45977.08560046296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45977.08560046296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45977.08560046296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45977.08560046296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45977.08560046296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45977.08560046296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45977.08560046296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45977.08560046296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45977.08560046296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45977.08560046296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45977.08560046296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45977.08560046296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45977.08560046296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45977.08560046296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45977.08560046296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45977.08560046296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45977.08560046296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45977.08560046296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45977.08560046296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45977.08560046296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45977.08560046296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45977.08560046296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45977.08560046296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45977.08560046296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45977.08560046296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45977.08560046296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45977.08560046296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45977.08560046296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45977.08560046296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45977.08560046296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45977.08560046296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45977.08560046296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45977.08560046296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45977.08560046296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45977.08560046296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45977.08560046296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45977.08560046296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45977.08560046296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45977.08560046296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45977.08560046296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45977.08560046296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45977.08560046296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45977.08560046296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45977.08560046296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45977.08560046296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45977.08560046296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45977.08560046296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45977.08560046296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45977.08560046296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45977.08560046296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45977.08560046296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45977.08560046296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45977.08560046296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45977.08560046296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45977.08560046296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45977.08560046296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45977.08560046296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45977.08560046296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45977.08560046296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45977.08560046296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45977.08560046296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45977.08560046296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45977.08560046296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45977.08560046296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45977.08560046296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45977.08560046296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45977.08560046296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45977.08560046296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45977.08560046296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45977.08560046296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45977.08560046296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45977.08560046296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45977.08560046296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45977.08560046296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45977.08560046296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45977.08560046296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45977.08560046296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45977.08560046296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45977.08560046296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45977.08560046296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45977.08560046296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45977.08560046296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45977.08560046296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45977.08560046296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45977.08560046296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45977.08560046296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45977.08560046296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45977.08560046296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45977.08560046296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45977.08560046296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45977.08560046296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45977.08560046296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45977.08560046296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45977.08560046296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45977.08560046296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45977.08560046296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45977.08560046296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45977.08560046296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45977.08560046296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45977.08560046296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45977.08560046296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45977.08560046296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45977.08560046296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45977.08560046296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45977.08560046296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45977.08560046296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45977.08560046296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45977.08560046296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45977.08560046296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45977.08560046296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45977.08560046296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45977.08560046296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45977.08560046296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45977.08560046296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45977.08560046296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45977.08560046296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45977.08560046296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45977.08560046296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45977.08560046296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45977.08560046296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45977.08560046296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45977.08560046296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45977.08560046296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45977.08560046296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45977.08560046296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45977.08560046296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45977.08560046296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45977.08560046296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45977.08560046296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45977.08560046296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45977.08560046296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45977.08560046296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45977.08560046296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45977.08560046296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45977.08560046296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45977.08560046296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45977.08560046296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45977.08560046296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45977.08560046296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45977.08560046296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45977.08560046296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45977.08560046296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45977.08560046296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45977.08560046296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45977.08560046296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45977.08560046296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45977.08560046296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45977.08560046296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45977.08560046296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45977.08560046296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45977.08560046296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45977.08560046296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45977.08560046296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45977.08560046296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45977.08560046296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45977.08560046296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45977.08560046296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45977.08560046296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45977.08560046296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45977.08560046296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45977.08560046296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45977.08560046296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45977.08560046296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45977.08560046296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45977.08560046296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45977.08560046296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45977.08560046296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45977.08560046296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45977.08560046296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45977.08560046296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45977.08560046296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45977.08560046296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45977.08560046296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45977.08560046296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45977.08560046296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45977.08560046296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45977.08560046296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45977.08560046296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45977.08560046296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45977.08560046296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45977.08560046296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45977.08560046296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45977.08560046296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45977.08560046296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45977.08560046296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45977.08560046296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45977.08560046296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45977.08560046296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45977.08560046296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45977.08560046296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45977.08560046296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45977.08560046296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45977.08560046296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45977.08560046296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45977.08560046296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45977.08560046296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45977.08560046296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45977.08560046296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45977.08560046296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45977.08560046296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45977.08560046296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45977.08560046296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45977.08560046296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45977.08560046296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45977.08560046296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45977.08560046296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45977.08560046296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45977.08560046296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45977.08560046296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45977.08560046296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45977.08560046296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45977.08560046296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45977.08560046296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45977.08560046296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45977.08560046296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45977.08560046296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45977.08560046296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45977.08560046296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45977.08560046296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45977.08560046296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45977.08560046296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45977.08560046296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45977.08560046296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45977.08560046296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45977.08560046296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45977.08560046296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45977.08560046296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45977.08560046296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45977.08560046296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45977.08560046296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45977.08560046296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45977.08560046296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45977.08560046296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45977.08560046296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45977.08560046296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45977.08560046296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45977.08560046296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45977.08560046296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45977.08560046296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45977.08560046296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45977.08560046296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45977.08560046296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45977.08560046296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45977.08560046296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45977.08560046296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45977.08560046296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45977.08560046296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45977.08560046296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45977.08560046296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45977.08560046296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45977.08560046296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45977.08560046296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45977.08560046296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45977.08560046296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45977.08560046296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45977.08560046296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45977.08560046296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45977.08560046296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45977.08560046296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45977.08560046296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45977.08560046296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45977.08560046296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45977.08560046296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45977.08560046296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45977.08560046296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45977.08560046296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45977.08560046296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45977.08560046296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45977.08560046296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45977.08560046296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45977.08560046296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45977.08560046296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45977.08560046296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45977.08560046296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45977.08560046296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45977.08560046296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45977.08560046296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45977.08560046296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45977.08560046296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45977.08560046296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45977.08560046296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45977.08560046296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45977.08560046296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45977.08560046296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45977.08560046296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45977.08560046296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45977.08560046296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45977.08560046296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45977.08560046296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45977.08560046296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45977.08560046296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45977.08560046296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45977.08560046296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45977.08560046296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45977.08560046296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45977.08560046296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45977.08560046296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45977.08560046296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45977.08560046296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45977.08560046296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45977.08560046296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45977.08560046296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45977.08560046296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45977.08560046296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45977.08560046296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45977.08560046296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45977.08560046296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45977.08560046296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45977.08560046296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45977.08560046296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45977.08560046296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45977.08560046296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45977.08560046296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45977.08560046296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45977.08560046296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45977.08560046296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45977.08560046296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45977.08560046296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45977.08560046296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45977.08560046296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45977.08560046296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45977.08560046296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45977.08560046296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45977.08560046296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45977.08560046296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45977.08560046296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45977.08560046296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45977.08560046296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45977.08560046296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45977.08560046296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45977.08560046296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45977.08560046296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45977.08560046296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45977.08560046296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45977.08560046296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45977.08560046296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45977.08560046296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45977.08560046296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45977.08560046296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45977.08560046296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45977.08560046296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45977.08560046296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45977.08560046296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45977.08560046296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45977.08560046296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45977.08560046296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45977.08560046296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45977.08560046296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45977.08560046296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45977.08560046296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45977.08560046296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45977.08560046296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45977.08560046296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45977.08560046296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45977.08560046296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45977.08560046296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45977.08560046296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45977.08560046296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45977.08560046296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45977.08560046296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45977.08560046296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45977.08560046296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45977.08560046296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45977.08560046296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45977.08560046296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45977.08560046296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45977.08560046296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45977.08560046296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45977.08560046296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45977.08560046296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45977.08560046296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45977.08560046296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45977.08560046296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45977.08560046296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45977.08560046296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45977.08560046296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45977.08560046296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45977.08560046296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45977.08560046296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45977.08560046296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45977.08560046296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45977.08560046296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45977.08560046296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45977.08560046296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45977.08560046296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45977.08560046296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45977.08560046296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45977.08560046296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45977.08560046296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45977.08560046296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45977.08560046296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45977.08560046296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45977.08560046296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45977.08560046296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45977.08560046296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45977.08560046296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45977.08560046296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45977.08560046296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45977.08560046296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45977.08560046296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45977.08560046296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45977.08560046296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45977.08560046296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45977.08560046296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45977.08560046296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45977.08560046296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45977.08560046296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45977.08560046296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45977.08560046296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45977.08560046296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45977.08560046296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45977.08560046296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45977.08560046296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45977.08560046296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45977.08560046296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45977.08560046296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45977.08560046296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45977.08560046296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45977.08560046296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45977.08560046296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45977.08560046296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45977.08560046296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45977.08560046296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45977.08560046296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45977.08560046296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45977.08560046296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45977.08560046296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45977.08560046296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45977.08560046296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45977.08560046296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45977.08560046296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45977.08560046296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45977.08560046296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45977.08560046296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45977.08560046296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45977.08560046296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45977.08560046296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45977.08560046296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45977.08560046296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45977.08560046296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45977.08560046296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45977.08560046296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45977.08560046296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45977.08560046296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45977.08560046296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45977.08560046296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45977.08560046296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45977.08560046296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45977.08560046296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45977.08560046296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45977.08560046296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45977.08560046296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45977.08560046296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45977.08560046296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45977.08560046296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45977.08560046296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45977.08560046296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45977.08560046296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45977.08560046296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45977.08560046296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45977.08560046296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45977.08560046296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45977.08560046296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45977.08560046296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45977.08560046296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45977.08560046296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45977.08560046296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45977.08560046296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45977.08560046296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45977.08560046296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45977.08560046296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45977.08560046296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45977.08560046296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45977.08560046296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45977.08560046296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45977.08560046296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45977.08560046296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45977.08560046296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45977.08560046296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45977.08560046296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45977.08560046296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45977.08560046296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45977.08560046296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45977.08560046296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45977.08560046296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45977.08560046296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45977.08560046296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45977.08560046296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45977.08560046296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45977.08560046296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45977.08560046296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45977.08560046296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45977.08560046296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45977.08560046296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45977.08560046296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45977.08560046296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45977.08560046296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45977.08560046296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45977.08560046296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45977.08560046296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45977.08560046296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45977.08560046296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45977.08560046296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45977.08560046296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45977.08560046296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45977.08560046296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45977.08560046296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45977.08560046296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45977.08560046296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45977.08560046296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45977.08560046296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45977.08560046296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45977.08560046296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45977.08560046296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45977.08560046296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45977.08560046296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45977.08560046296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45977.08560046296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45977.08560046296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45977.08560046296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45977.08560046296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45977.08560046296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45977.08560046296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45977.08560046296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45977.08560046296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45977.08560046296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45977.08560046296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45977.08560046296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45977.08560046296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45977.08560046296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45977.08560046296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45977.08560046296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45977.08560046296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45977.08560046296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45977.08560046296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45977.08560046296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45977.08560046296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45977.08560046296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45977.08560046296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45977.08560046296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45977.08560046296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45977.08560046296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45977.08560046296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45977.08560046296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45977.08560046296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45977.08560046296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45977.08560046296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45977.08560046296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45977.08560046296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45977.08560046296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45977.08560046296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45977.08560046296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45977.08560046296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45977.08560046296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45977.08560046296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45977.08560046296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45977.08560046296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45977.08560046296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45977.08560046296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45977.08560046296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45977.08560046296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45977.08560046296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45977.08560046296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45977.08560046296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45977.08560046296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45977.08560046296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45977.08560046296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45977.08560046296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45977.08560046296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45977.08560046296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45977.08560046296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45977.08560046296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45977.08560046296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45977.08560046296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45977.08560046296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45977.08560046296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45977.08560046296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45977.08560046296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45977.08560046296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45977.08560046296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45977.08560046296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45977.08560046296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45977.08560046296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45977.08560046296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45977.08560046296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45977.08560046296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45977.08560046296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45977.08560046296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45977.08560046296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45977.08560046296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45977.08560046296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45977.08560046296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45977.08560046296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45977.08560046296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45977.08560046296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45977.08560046296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45977.08560046296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45977.08560046296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45977.08560046296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45977.08560046296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45977.08560046296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45977.08560046296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45977.08560046296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45977.08560046296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45977.08560046296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45977.08560046296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45977.08560046296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45977.08560046296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45977.08560046296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45977.08560046296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45977.08560046296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45977.08560046296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45977.08560046296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45977.08560046296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45977.08560046296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45977.08560046296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45977.08560046296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45977.08560046296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45977.08560046296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45977.08560046296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45977.08560046296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45977.08560046296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45977.08560046296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45977.08560046296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45977.08560046296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45977.08560046296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45977.08560046296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45977.08560046296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45977.08560046296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45977.08560046296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45977.08560046296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45977.08560046296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45977.08560046296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45977.08560046296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45977.08560046296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45977.08560046296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45977.08560046296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45977.08560046296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45977.08560046296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45977.08560046296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45977.08560046296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45977.08560046296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45977.08560046296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45977.08560046296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45977.08560046296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45977.08560046296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45977.08560046296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45977.08560046296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45977.08560046296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45977.08560046296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45977.08560046296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45977.08560046296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45977.08560046296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45977.08560046296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45977.08560046296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45977.08560046296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45977.08560046296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45977.08560046296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45977.08560046296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45977.08560046296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45977.08560046296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45977.08560046296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45977.08560046296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45977.08560046296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45977.08560046296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45977.08560046296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45977.08560046296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45977.08560046296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45977.08560046296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45977.08560046296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45977.08560046296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45977.08560046296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45977.08560046296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45977.08560046296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45977.08560046296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45977.08560046296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45977.08560046296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45977.08560046296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45977.08560046296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45977.08560046296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45977.08560046296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45977.08560046296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45977.08560046296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45977.08560046296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45977.08560046296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45977.08560046296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45977.08560046296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45977.08560046296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45977.08560046296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45977.08560046296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45977.08560046296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45977.08560046296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45977.08560046296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45977.08560046296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45977.08560046296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45977.08560046296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45977.08560046296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45977.08560046296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45977.08560046296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45977.08560046296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45977.08560046296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45977.08560046296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45977.08560046296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45977.08560046296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45977.08560046296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45977.08560046296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45977.08560046296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45977.08560046296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45977.08560046296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45977.08560046296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45977.08560046296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45977.08560046296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45977.08560046296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45977.08560046296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45977.08560046296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45977.08560046296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45977.08560046296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45977.08560046296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45977.08560046296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45977.08560046296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45977.08560046296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45977.08560046296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45977.08560046296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45977.08560046296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45977.08560046296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45977.08560046296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45977.08560046296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45977.08560046296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45977.08560046296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45977.08560046296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45977.08560046296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45977.08560046296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45977.08560046296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45977.08560046296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45977.08560046296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45977.08560046296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45977.08560046296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45977.08560046296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45977.08560046296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45977.08560046296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45977.08560046296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45977.08560046296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45977.08560046296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45977.08560046296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45977.08560046296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45977.08560046296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45977.08560046296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45977.08560046296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45977.08560046296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45977.08560046296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45977.08560046296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45977.08560046296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45977.08560046296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45977.08560046296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45977.08560046296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45977.08560046296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45977.08560046296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45977.08560046296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45977.08560046296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45977.08560046296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45977.08560046296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45977.08560046296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45977.08560046296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45977.08560046296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45977.08560046296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45977.08560046296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45977.08560046296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45977.08560046296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45977.08560046296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45977.08560046296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45977.08560046296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45977.08560046296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45977.08560046296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45977.08560046296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45977.08560046296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45977.08560046296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45977.08560046296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45977.08560046296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45977.08560046296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45977.08560046296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45977.08560046296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45977.08560046296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45977.08560046296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45977.08560046296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45977.08560046296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45977.08560046296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45977.08560046296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45977.08560046296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45977.08560046296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45977.08560046296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45977.08560046296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45977.08560046296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45977.08560046296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45977.08560046296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45977.08560046296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45977.08560046296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45977.08560046296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45977.08560046296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45977.08560046296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45977.08560046296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45977.08560046296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45977.08560046296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45977.08560046296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45977.08560046296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45977.08560046296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45977.08560046296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45977.08560046296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45977.08560046296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45977.08560046296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45977.08560046296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45977.08560046296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45977.08560046296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45977.08560046296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45977.08560046296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45977.08560046296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45977.08560046296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45977.08560046296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45977.08560046296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45977.08560046296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45977.08560046296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45977.08560046296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45977.08560046296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45977.08560046296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45977.08560046296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45977.08560046296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45977.08560046296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45977.08560046296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45977.08560046296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45977.08560046296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45977.08560046296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45977.08560046296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45977.08560046296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45977.08560046296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45977.08560046296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45977.08560046296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45977.08560046296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45977.08560046296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45977.08560046296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45977.08560046296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45977.08560046296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45977.08560046296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45977.08560046296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45977.08560046296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45977.08560046296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45977.08560046296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45977.08560046296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45977.08560046296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45977.08560046296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45977.08560046296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45977.08560046296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273.60488287036424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0.49649131944170222</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0.29932696758623933</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45977.085600115737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45977.085600115737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45977.085600115737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45977.085600115737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45977.085600115737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45977.085600115737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45977.085600115737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45977.085600115737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45977.085600115737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45977.085600115737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45977.085600115737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45977.085600115737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45977.085600115737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45977.085600115737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45977.085600115737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45977.085600115737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45977.085600115737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45977.085600115737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45977.085600115737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45977.085600115737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45977.085600115737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45977.085600115737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45977.085600115737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45977.085600115737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45977.085600115737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45977.085600115737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45977.085600115737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45977.085600115737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45977.085600115737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45977.085600115737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45977.085600115737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45977.085600115737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45977.085600115737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45977.085600115737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45977.085600115737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45977.085600115737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45977.085600115737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45977.085600115737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45977.085600115737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45977.085600115737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45977.085600115737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45977.085600115737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45977.085600115737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45977.085600115737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45977.085600115737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45977.085600115737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45977.085600115737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45977.085600115737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45977.085600115737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45977.085600115737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45977.085600115737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45977.085600115737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45977.085600115737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45977.085600115737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45977.085600115737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45977.085600115737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45977.085600115737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45977.085600115737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45977.085600115737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45977.085600115737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45977.085600115737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45977.085600115737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45977.085600115737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45977.085600115737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45977.085600115737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45977.085600115737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45977.085600115737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45977.085600115737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45977.085600115737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45977.085600115737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45977.085600115737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45977.085600115737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45977.085600115737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45977.085600115737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45977.085600115737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45977.085600115737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45977.085600115737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45977.085600115737</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tabSelected="1"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85.253539930548868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50.896723148143792</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28.424489351848024</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c r="D6" s="124" t="s">
        <v>33027</v>
      </c>
      <c r="E6" s="124" t="s">
        <v>39021</v>
      </c>
      <c r="F6" s="158">
        <v>45977.009479166663</v>
      </c>
      <c r="G6" s="126">
        <f t="shared" ref="G6:G31" ca="1" si="2">IFERROR(NOW()-F6,"")</f>
        <v>7.6121064819744788E-2</v>
      </c>
      <c r="H6" s="158">
        <v>45976.947858796295</v>
      </c>
      <c r="I6" s="124" t="str">
        <f>IFERROR(VLOOKUP(D6,DB!A:F,6,0),"")</f>
        <v>SCECO</v>
      </c>
      <c r="J6" s="124" t="str">
        <f>IFERROR(VLOOKUP(D6,DB!A:G,7,0),"")</f>
        <v>No BB Design</v>
      </c>
      <c r="K6" s="124" t="s">
        <v>39129</v>
      </c>
      <c r="L6" s="124" t="str">
        <f>IFERROR(VLOOKUP(D6,DB!A:I,9,0),"")</f>
        <v>Latis</v>
      </c>
    </row>
    <row r="7" spans="1:13">
      <c r="A7" s="124"/>
      <c r="B7" s="124" t="str">
        <f>IFERROR(VLOOKUP(D7,DB!A:K,11,0),"")</f>
        <v/>
      </c>
      <c r="C7" s="124"/>
      <c r="D7" s="124"/>
      <c r="E7" s="124"/>
      <c r="F7" s="124"/>
      <c r="G7" s="126">
        <f t="shared" ca="1" si="2"/>
        <v>45977.085600231483</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45977.085600231483</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45977.085600231483</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45977.08560046296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45977.08560046296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45977.08560046296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45977.08560046296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45977.08560046296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45977.08560046296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45977.08560046296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45977.08560046296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45977.08560046296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45977.08560046296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45977.08560046296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45977.08560046296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45977.08560046296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45977.08560046296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45977.08560046296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45977.08560046296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45977.08560046296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45977.08560046296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45977.08560046296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45977.08560046296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45977.08560046296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45977.08560046296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45977.08560046296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45977.08560046296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45977.08560046296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45977.08560046296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45977.08560046296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45977.08560046296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45977.08560046296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45977.08560046296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45977.08560046296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45977.08560046296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45977.08560046296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45977.08560046296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45977.08560046296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45977.08560046296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45977.08560046296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45977.08560046296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45977.08560046296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45977.08560046296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45977.08560046296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45977.08560046296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45977.08560046296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45977.08560046296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45977.08560046296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45977.08560046296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45977.08560046296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45977.08560046296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45977.08560046296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45977.08560046296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45977.08560046296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45977.08560046296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45977.08560046296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45977.08560046296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45977.08560046296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45977.08560046296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45977.08560046296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45977.08560046296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45977.08560046296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45977.08560046296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45977.08560046296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45977.08560046296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45977.08560046296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45977.08560046296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45977.08560046296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45977.08560046296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45977.08560046296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45977.08560046296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45977.08560046296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45977.08560046296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45977.08560046296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45977.08560046296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45977.08560046296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45977.08560046296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45977.08560046296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45977.08560046296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45977.08560046296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45977.08560046296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45977.08560046296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45977.08560046296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45977.08560046296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45977.08560046296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45977.08560046296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45977.08560046296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45977.08560046296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45977.08560046296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45977.08560046296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45977.08560046296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45977.08560046296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45977.08560046296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45977.08560046296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45977.08560046296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45977.08560046296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45977.08560046296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45977.08560046296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45977.08560046296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45977.08560046296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45977.08560046296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45977.08560046296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45977.08560046296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45977.08560046296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45977.08560046296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45977.08560046296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45977.08560046296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45977.08560046296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45977.08560046296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45977.08560046296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45977.08560046296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45977.08560046296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45977.08560046296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45977.08560046296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45977.08560046296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45977.08560046296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45977.08560046296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45977.08560046296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45977.08560046296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45977.08560046296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45977.08560046296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45977.08560046296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45977.08560046296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45977.08560046296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45977.08560046296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45977.08560046296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45977.08560046296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45977.08560046296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45977.08560046296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45977.08560046296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45977.08560046296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45977.08560046296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45977.08560046296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45977.08560046296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45977.08560046296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45977.08560046296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45977.08560046296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45977.08560046296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45977.08560046296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45977.08560046296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45977.08560046296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45977.08560046296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45977.08560046296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45977.08560046296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45977.08560046296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45977.08560046296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45977.08560046296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45977.08560046296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45977.08560046296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45977.08560046296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45977.08560046296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45977.08560046296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45977.08560046296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45977.08560046296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45977.08560046296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45977.08560046296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45977.08560046296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45977.08560046296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45977.08560046296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45977.08560046296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45977.08560046296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45977.08560046296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45977.08560046296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45977.08560046296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45977.08560046296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45977.08560046296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45977.08560046296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45977.08560046296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45977.08560046296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45977.08560046296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45977.08560046296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45977.08560046296</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45977.085600115737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45977.085600115737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45977.085600115737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45977.085600115737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45977.085600115737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45977.085600115737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45977.085600115737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45977.085600115737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45977.085600115737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45977.085600115737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45977.085600115737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45977.085600115737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45977.085600115737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45977.085600115737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45977.085600115737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45977.085600115737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45977.085600115737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45977.085600115737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45977.085600115737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45977.085600115737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45977.085600115737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45977.085600115737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45977.085600115737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45977.085600115737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45977.085600115737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45977.085600115737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45977.085600115737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45977.085600115737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45977.085600115737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45977.085600115737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45977.085600115737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45977.085600115737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45977.085600115737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45977.085600115737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45977.085600115737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45977.085600115737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45977.085600115737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45977.085600115737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45977.085600115737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45977.085600115737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45977.085600115737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45977.085600115737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45977.085600115737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45977.085600115737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45977.085600115737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45977.085600115737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45977.085600115737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45977.085600115737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45977.085600115737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45977.085600115737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45977.085600115737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45977.085600115737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45977.085600115737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45977.085600115737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45977.085600115737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45977.085600115737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45977.085600115737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45977.085600115737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45977.085600115737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45977.085600115737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45977.085600115737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45977.085600115737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45977.085600115737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45977.085600115737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45977.085600115737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45977.085600115737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45977.085600115737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45977.085600115737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45977.085600115737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45977.085600115737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45977.085600115737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45977.085600115737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45977.085600115737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45977.085600115737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45977.085600115737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45977.085600115737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45977.085600115737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45977.085600115737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45977.085600115737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45977.085600115737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45977.085600115737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45977.085600115737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45977.085600115737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45977.085600115737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45977.085600115737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45977.085600115737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45977.085600115737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45977.085600115737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45977.085600115737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45977.085600115737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45977.085600115737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45977.085600115737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45977.085600115737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45977.085600115737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45977.085600115737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45977.085600115737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45977.085600115737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45977.085600115737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45977.085600115737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45977.085600115737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45977.085600115737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45977.085600115737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45977.085600115737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45977.085600115737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45977.085600115737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45977.085600115737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45977.085600115737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45977.085600115737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2025-11-15T23:05:13Z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