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43" documentId="120_S{2AC9BD13-BADA-5192-A53E-5A8FF88502F6}" xr6:coauthVersionLast="47" xr6:coauthVersionMax="47" xr10:uidLastSave="{A49675C6-DE91-46B6-89DD-347C89E6610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<sst xmlns="http://schemas.openxmlformats.org/spreadsheetml/2006/main" count="180286" uniqueCount="39128">
  <si>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</si>
  <si>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</si>
  <si>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</si>
  <si>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</si>
  <si>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</si>
  <si>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</si>
  <si>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</si>
  <si>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</si>
  <si>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</si>
  <si>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</si>
  <si>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</si>
  <si>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</si>
  <si>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</si>
  <si>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</si>
  <si>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</si>
  <si>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</si>
  <si>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</si>
  <si>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</si>
  <si>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</si>
  <si>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</si>
  <si>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</si>
  <si>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</si>
  <si>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</si>
  <si>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</si>
  <si>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</si>
  <si>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</si>
  <si>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</si>
  <si>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</si>
  <si>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</si>
  <si>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</si>
  <si>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</si>
  <si>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</si>
  <si>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</si>
  <si>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</si>
  <si>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</si>
  <si>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</si>
  <si>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</si>
  <si>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</si>
  <si>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</si>
  <si>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</si>
  <si>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</si>
  <si>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</si>
  <si>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</si>
  <si>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</si>
  <si>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</si>
  <si>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</si>
  <si>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</si>
  <si>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</si>
  <si>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</si>
  <si>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</si>
  <si>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</si>
  <si>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</si>
  <si>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</si>
  <si>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</si>
  <si>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</si>
  <si>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</si>
  <si>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</si>
  <si>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</si>
  <si>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</si>
  <si>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</si>
  <si>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</si>
  <si>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</si>
  <si>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</si>
  <si>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</si>
  <si>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</si>
  <si>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</si>
  <si>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</si>
  <si>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</si>
  <si>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</si>
  <si>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</si>
  <si>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</si>
  <si>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</si>
  <si>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</si>
  <si>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</si>
  <si>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</si>
  <si>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</si>
  <si>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</si>
  <si>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</si>
  <si>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</si>
  <si>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</si>
  <si>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</si>
  <si>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</si>
  <si>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</si>
  <si>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</si>
  <si>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</si>
  <si>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</si>
  <si>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</si>
  <si>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</si>
  <si>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</si>
  <si>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</si>
  <si>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</si>
  <si>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</si>
  <si>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</si>
  <si>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</si>
  <si>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</si>
  <si>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</si>
  <si>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</si>
  <si>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</si>
  <si>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</si>
  <si>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</si>
  <si>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</si>
  <si>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</si>
  <si>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</si>
  <si>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</si>
  <si>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</si>
  <si>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</si>
  <si>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</si>
  <si>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</si>
  <si>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</si>
  <si>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</si>
  <si>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</si>
  <si>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</si>
  <si>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</si>
  <si>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</si>
  <si>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</si>
  <si>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</si>
  <si>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</si>
  <si>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</si>
  <si>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</si>
  <si>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</si>
  <si>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</si>
  <si>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</si>
  <si>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</si>
  <si>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</si>
  <si>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</si>
  <si>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</si>
  <si>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</si>
  <si>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</si>
  <si>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</si>
  <si>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</si>
  <si>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</si>
  <si>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</si>
  <si>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</si>
  <si>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</si>
  <si>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</si>
  <si>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</si>
  <si>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</si>
  <si>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</si>
  <si>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</si>
  <si>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</si>
  <si>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</si>
  <si>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</si>
  <si>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</si>
  <si>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</si>
  <si>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</si>
  <si>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</si>
  <si>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</si>
  <si>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</si>
  <si>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</si>
  <si>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</si>
  <si>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</si>
  <si>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</si>
  <si>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</si>
  <si>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</si>
  <si>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</si>
  <si>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</si>
  <si>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</si>
  <si>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</si>
  <si>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</si>
  <si>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</si>
  <si>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</si>
  <si>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</si>
  <si>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</si>
  <si>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</si>
  <si>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</si>
  <si>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</si>
  <si>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</si>
  <si>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</si>
  <si>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</si>
  <si>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</si>
  <si>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</si>
  <si>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</si>
  <si>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</si>
  <si>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</si>
  <si>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</si>
  <si>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</si>
  <si>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</si>
  <si>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</si>
  <si>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</si>
  <si>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</si>
  <si>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</si>
  <si>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</si>
  <si>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</si>
  <si>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</si>
  <si>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</si>
  <si>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</si>
  <si>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</si>
  <si>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</si>
  <si>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</si>
  <si>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</si>
  <si>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</si>
  <si>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</si>
  <si>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</si>
  <si>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</si>
  <si>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</si>
  <si>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</si>
  <si>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</si>
  <si>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</si>
  <si>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</si>
  <si>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</si>
  <si>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</si>
  <si>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</si>
  <si>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</si>
  <si>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</si>
  <si>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</si>
  <si>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</si>
  <si>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</si>
  <si>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</si>
  <si>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</si>
  <si>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</si>
  <si>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</si>
  <si>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</si>
  <si>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</si>
  <si>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</si>
  <si>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</si>
  <si>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</si>
  <si>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</si>
  <si>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</si>
  <si>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</si>
  <si>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</si>
  <si>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</si>
  <si>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</si>
  <si>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</si>
  <si>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</si>
  <si>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</si>
  <si>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</si>
  <si>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</si>
  <si>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</si>
  <si>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</si>
  <si>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</si>
  <si>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</si>
  <si>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</si>
  <si>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</si>
  <si>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</si>
  <si>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</si>
  <si>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</si>
  <si>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</si>
  <si>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</si>
  <si>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</si>
  <si>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</si>
  <si>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</si>
  <si>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</si>
  <si>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</si>
  <si>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</si>
  <si>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</si>
  <si>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</si>
  <si>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</si>
  <si>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</si>
  <si>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</si>
  <si>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</si>
  <si>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</si>
  <si>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</si>
  <si>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</si>
  <si>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</si>
  <si>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</si>
  <si>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</si>
  <si>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</si>
  <si>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</si>
  <si>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</si>
  <si>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</si>
  <si>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</si>
  <si>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</si>
  <si>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</si>
  <si>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</si>
  <si>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</si>
  <si>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</si>
  <si>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</si>
  <si>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</si>
  <si>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</si>
  <si>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</si>
  <si>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</si>
  <si>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</si>
  <si>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</si>
  <si>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</si>
  <si>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</si>
  <si>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</si>
  <si>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</si>
  <si>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</si>
  <si>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</si>
  <si>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</si>
  <si>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</si>
  <si>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</si>
  <si>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</si>
  <si>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</si>
  <si>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</si>
  <si>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</si>
  <si>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</si>
  <si>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</si>
  <si>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</si>
  <si>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</si>
  <si>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</si>
  <si>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</si>
  <si>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</si>
  <si>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</si>
  <si>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</si>
  <si>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</si>
  <si>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</si>
  <si>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</si>
  <si>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</si>
  <si>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</si>
  <si>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</si>
  <si>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</si>
  <si>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</si>
  <si>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</si>
  <si>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</si>
  <si>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</si>
  <si>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</si>
  <si>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</si>
  <si>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</si>
  <si>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</si>
  <si>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</si>
  <si>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</si>
  <si>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</si>
  <si>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</si>
  <si>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</si>
  <si>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</si>
  <si>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</si>
  <si>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</si>
  <si>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</si>
  <si>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</si>
  <si>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</si>
  <si>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</si>
  <si>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</si>
  <si>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</si>
  <si>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</si>
  <si>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</si>
  <si>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</si>
  <si>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</si>
  <si>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</si>
  <si>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</si>
  <si>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</si>
  <si>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</si>
  <si>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</si>
  <si>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</si>
  <si>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</si>
  <si>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</si>
  <si>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</si>
  <si>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</si>
  <si>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</si>
  <si>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</si>
  <si>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</si>
  <si>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</si>
  <si>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</si>
  <si>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</si>
  <si>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</si>
  <si>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</si>
  <si>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</si>
  <si>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</si>
  <si>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</si>
  <si>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</si>
  <si>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</si>
  <si>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</si>
  <si>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</si>
  <si>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</si>
  <si>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</si>
  <si>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</si>
  <si>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</si>
  <si>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</si>
  <si>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</si>
  <si>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</si>
  <si>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</si>
  <si>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</si>
  <si>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</si>
  <si>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</si>
  <si>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</si>
  <si>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</si>
  <si>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</si>
  <si>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</si>
  <si>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</si>
  <si>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</si>
  <si>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</si>
  <si>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</si>
  <si>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</si>
  <si>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</si>
  <si>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</si>
  <si>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</si>
  <si>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</si>
  <si>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</si>
  <si>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</si>
  <si>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</si>
  <si>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</si>
  <si>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</si>
  <si>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</si>
  <si>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</si>
  <si>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</si>
  <si>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</si>
  <si>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</si>
  <si>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</si>
  <si>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</si>
  <si>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</si>
  <si>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</si>
  <si>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</si>
  <si>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</si>
  <si>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</si>
  <si>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</si>
  <si>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</si>
  <si>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</si>
  <si>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</si>
  <si>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</si>
  <si>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</si>
  <si>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</si>
  <si>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</si>
  <si>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</si>
  <si>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</si>
  <si>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</si>
  <si>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</si>
  <si>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</si>
  <si>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</si>
  <si>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</si>
  <si>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</si>
  <si>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</si>
  <si>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</si>
  <si>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</si>
  <si>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</si>
  <si>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</si>
  <si>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</si>
  <si>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</si>
  <si>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</si>
  <si>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</si>
  <si>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</si>
  <si>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</si>
  <si>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</si>
  <si>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</si>
  <si>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</si>
  <si>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</si>
  <si>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</si>
  <si>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</si>
  <si>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</si>
  <si>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</si>
  <si>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</si>
  <si>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</si>
  <si>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</si>
  <si>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</si>
  <si>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</si>
  <si>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</si>
  <si>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</si>
  <si>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</si>
  <si>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</si>
  <si>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</si>
  <si>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</si>
  <si>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</si>
  <si>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</si>
  <si>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</si>
  <si>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</si>
  <si>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</si>
  <si>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</si>
  <si>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</si>
  <si>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</si>
  <si>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</si>
  <si>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</si>
  <si>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</si>
  <si>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</si>
  <si>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</si>
  <si>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</si>
  <si>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</si>
  <si>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</si>
  <si>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</si>
  <si>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</si>
  <si>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</si>
  <si>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</si>
  <si>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</si>
  <si>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</si>
  <si>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</si>
  <si>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</si>
  <si>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</si>
  <si>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</si>
  <si>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</si>
  <si>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</si>
  <si>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</si>
  <si>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</si>
  <si>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</si>
  <si>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</si>
  <si>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</si>
  <si>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</si>
  <si>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</si>
  <si>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</si>
  <si>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</si>
  <si>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</si>
  <si>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</si>
  <si>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</si>
  <si>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</si>
  <si>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</si>
  <si>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</si>
  <si>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</si>
  <si>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</si>
  <si>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</si>
  <si>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</si>
  <si>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</si>
  <si>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</si>
  <si>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</si>
  <si>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</si>
  <si>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</si>
  <si>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</si>
  <si>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</si>
  <si>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</si>
  <si>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</si>
  <si>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</si>
  <si>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</si>
  <si>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</si>
  <si>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</si>
  <si>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</si>
  <si>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</si>
  <si>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</si>
  <si>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</si>
  <si>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</si>
  <si>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</si>
  <si>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</si>
  <si>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</si>
  <si>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</si>
  <si>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</si>
  <si>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</si>
  <si>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</si>
  <si>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</si>
  <si>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</si>
  <si>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</si>
  <si>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</si>
  <si>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</si>
  <si>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</si>
  <si>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</si>
  <si>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</si>
  <si>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</si>
  <si>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</si>
  <si>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</si>
  <si>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</si>
  <si>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</si>
  <si>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</si>
  <si>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</si>
  <si>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</si>
  <si>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</si>
  <si>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</si>
  <si>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</si>
  <si>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</si>
  <si>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</si>
  <si>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</si>
  <si>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</si>
  <si>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</si>
  <si>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</si>
  <si>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</si>
  <si>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</si>
  <si>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</si>
  <si>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</si>
  <si>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</si>
  <si>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</si>
  <si>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</si>
  <si>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</si>
  <si>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</si>
  <si>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</si>
  <si>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</si>
  <si>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</si>
  <si>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</si>
  <si>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</si>
  <si>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</si>
  <si>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</si>
  <si>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</si>
  <si>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</si>
  <si>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</si>
  <si>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</si>
  <si>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</si>
  <si>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</si>
  <si>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</si>
  <si>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</si>
  <si>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</si>
  <si>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</si>
  <si>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</si>
  <si>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</si>
  <si>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</si>
  <si>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</si>
  <si>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</si>
  <si>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</si>
  <si>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</si>
  <si>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</si>
  <si>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</si>
  <si>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</si>
  <si>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</si>
  <si>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</si>
  <si>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</si>
  <si>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</si>
  <si>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</si>
  <si>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</si>
  <si>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</si>
  <si>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</si>
  <si>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</si>
  <si>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</si>
  <si>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</si>
  <si>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</si>
  <si>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</si>
  <si>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</si>
  <si>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</si>
  <si>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</si>
  <si>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</si>
  <si>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</si>
  <si>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</si>
  <si>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</si>
  <si>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</si>
  <si>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</si>
  <si>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</si>
  <si>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</si>
  <si>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</si>
  <si>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</si>
  <si>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</si>
  <si>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</si>
  <si>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</si>
  <si>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</si>
  <si>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</si>
  <si>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</si>
  <si>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</si>
  <si>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</si>
  <si>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</si>
  <si>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</si>
  <si>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</si>
  <si>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</si>
  <si>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</si>
  <si>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</si>
  <si>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</si>
  <si>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</si>
  <si>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</si>
  <si>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</si>
  <si>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</si>
  <si>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</si>
  <si>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</si>
  <si>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</si>
  <si>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</si>
  <si>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</si>
  <si>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</si>
  <si>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</si>
  <si>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</si>
  <si>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</si>
  <si>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</si>
  <si>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</si>
  <si>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</si>
  <si>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</si>
  <si>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</si>
  <si>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</si>
  <si>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</si>
  <si>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</si>
  <si>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</si>
  <si>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</si>
  <si>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</si>
  <si>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</si>
  <si>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</si>
  <si>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</si>
  <si>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</si>
  <si>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</si>
  <si>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</si>
  <si>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</si>
  <si>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</si>
  <si>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</si>
  <si>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</si>
  <si>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</si>
  <si>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</si>
  <si>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</si>
  <si>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</si>
  <si>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</si>
  <si>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</si>
  <si>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</si>
  <si>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</si>
  <si>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</si>
  <si>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</si>
  <si>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</si>
  <si>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</si>
  <si>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</si>
  <si>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</si>
  <si>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</si>
  <si>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</si>
  <si>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</si>
  <si>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</si>
  <si>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</si>
  <si>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</si>
  <si>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</si>
  <si>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</si>
  <si>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</si>
  <si>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</si>
  <si>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</si>
  <si>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</si>
  <si>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</si>
  <si>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</si>
  <si>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</si>
  <si>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</si>
  <si>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</si>
  <si>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</si>
  <si>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</si>
  <si>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</si>
  <si>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</si>
  <si>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</si>
  <si>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</si>
  <si>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</si>
  <si>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</si>
  <si>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</si>
  <si>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</si>
  <si>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</si>
  <si>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</si>
  <si>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</si>
  <si>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</si>
  <si>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</si>
  <si>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</si>
  <si>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</si>
  <si>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</si>
  <si>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</si>
  <si>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</si>
  <si>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</si>
  <si>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</si>
  <si>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</si>
  <si>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</si>
  <si>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</si>
  <si>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</si>
  <si>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</si>
  <si>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</si>
  <si>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</si>
  <si>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</si>
  <si>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</si>
  <si>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</si>
  <si>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</si>
  <si>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</si>
  <si>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</si>
  <si>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</si>
  <si>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</si>
  <si>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</si>
  <si>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</si>
  <si>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</si>
  <si>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</si>
  <si>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</si>
  <si>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</si>
  <si>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</si>
  <si>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</si>
  <si>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</si>
  <si>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</si>
  <si>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</si>
  <si>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</si>
  <si>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</si>
  <si>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</si>
  <si>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</si>
  <si>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</si>
  <si>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</si>
  <si>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</si>
  <si>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</si>
  <si>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</si>
  <si>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</si>
  <si>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</si>
  <si>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</si>
  <si>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</si>
  <si>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</si>
  <si>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</si>
  <si>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</si>
  <si>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</si>
  <si>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</si>
  <si>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</si>
  <si>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</si>
  <si>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</si>
  <si>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</si>
  <si>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</si>
  <si>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</si>
  <si>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</si>
  <si>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</si>
  <si>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</si>
  <si>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</si>
  <si>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</si>
  <si>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</si>
  <si>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</si>
  <si>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</si>
  <si>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</si>
  <si>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</si>
  <si>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</si>
  <si>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</si>
  <si>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</si>
  <si>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</si>
  <si>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</si>
  <si>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</si>
  <si>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</si>
  <si>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</si>
  <si>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</si>
  <si>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</si>
  <si>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</si>
  <si>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</si>
  <si>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</si>
  <si>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</si>
  <si>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</si>
  <si>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</si>
  <si>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</si>
  <si>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</si>
  <si>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</si>
  <si>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</si>
  <si>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</si>
  <si>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</si>
  <si>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</si>
  <si>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</si>
  <si>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</si>
  <si>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</si>
  <si>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</si>
  <si>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</si>
  <si>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</si>
  <si>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</si>
  <si>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</si>
  <si>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</si>
  <si>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</si>
  <si>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</si>
  <si>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</si>
  <si>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</si>
  <si>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</si>
  <si>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</si>
  <si>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</si>
  <si>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</si>
  <si>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</si>
  <si>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</si>
  <si>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</si>
  <si>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</si>
  <si>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</si>
  <si>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</si>
  <si>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</si>
  <si>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</si>
  <si>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</si>
  <si>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</si>
  <si>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</si>
  <si>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</si>
  <si>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</si>
  <si>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</si>
  <si>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</si>
  <si>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</si>
  <si>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</si>
  <si>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</si>
  <si>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</si>
  <si>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</si>
  <si>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</si>
  <si>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</si>
  <si>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</si>
  <si>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</si>
  <si>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</si>
  <si>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</si>
  <si>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</si>
  <si>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</si>
  <si>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</si>
  <si>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</si>
  <si>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</si>
  <si>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</si>
  <si>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</si>
  <si>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</si>
  <si>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</si>
  <si>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</si>
  <si>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</si>
  <si>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</si>
  <si>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</si>
  <si>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</si>
  <si>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</si>
  <si>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</si>
  <si>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</si>
  <si>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</si>
  <si>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</si>
  <si>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</si>
  <si>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</si>
  <si>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</si>
  <si>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</si>
  <si>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</si>
  <si>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</si>
  <si>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</si>
  <si>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</si>
  <si>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</si>
  <si>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</si>
  <si>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</si>
  <si>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</si>
  <si>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</si>
  <si>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</si>
  <si>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</si>
  <si>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</si>
  <si>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</si>
  <si>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</si>
  <si>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</si>
  <si>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</si>
  <si>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</si>
  <si>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</si>
  <si>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</si>
  <si>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</si>
  <si>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</si>
  <si>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</si>
  <si>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</si>
  <si>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</si>
  <si>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</si>
  <si>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</si>
  <si>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</si>
  <si>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</si>
  <si>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</si>
  <si>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</si>
  <si>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</si>
  <si>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</si>
  <si>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</si>
  <si>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</si>
  <si>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</si>
  <si>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</si>
  <si>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</si>
  <si>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</si>
  <si>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</si>
  <si>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</si>
  <si>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</si>
  <si>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</si>
  <si>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</si>
  <si>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</si>
  <si>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</si>
  <si>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</si>
  <si>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</si>
  <si>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</si>
  <si>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</si>
  <si>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</si>
  <si>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</si>
  <si>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</si>
  <si>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</si>
  <si>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</si>
  <si>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</si>
  <si>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</si>
  <si>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</si>
  <si>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</si>
  <si>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</si>
  <si>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</si>
  <si>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</si>
  <si>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</si>
  <si>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</si>
  <si>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</si>
  <si>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</si>
  <si>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</si>
  <si>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</si>
  <si>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</si>
  <si>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</si>
  <si>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</si>
  <si>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</si>
  <si>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</si>
  <si>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</si>
  <si>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</si>
  <si>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</si>
  <si>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</si>
  <si>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</si>
  <si>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</si>
  <si>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</si>
  <si>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</si>
  <si>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</si>
  <si>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</si>
  <si>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</si>
  <si>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</si>
  <si>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</si>
  <si>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</si>
  <si>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</si>
  <si>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</si>
  <si>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</si>
  <si>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</si>
  <si>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</si>
  <si>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</si>
  <si>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</si>
  <si>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</si>
  <si>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</si>
  <si>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</si>
  <si>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</si>
  <si>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</si>
  <si>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</si>
  <si>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</si>
  <si>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</si>
  <si>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</si>
  <si>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</si>
  <si>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</si>
  <si>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</si>
  <si>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</si>
  <si>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</si>
  <si>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</si>
  <si>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</si>
  <si>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</si>
  <si>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</si>
  <si>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</si>
  <si>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</si>
  <si>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</si>
  <si>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</si>
  <si>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</si>
  <si>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</si>
  <si>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</si>
  <si>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</si>
  <si>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</si>
  <si>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</si>
  <si>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</si>
  <si>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</si>
  <si>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</si>
  <si>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</si>
  <si>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</si>
  <si>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</si>
  <si>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</si>
  <si>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</si>
  <si>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</si>
  <si>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</si>
  <si>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</si>
  <si>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</si>
  <si>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</si>
  <si>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</si>
  <si>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</si>
  <si>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</si>
  <si>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</si>
  <si>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</si>
  <si>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</si>
  <si>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</si>
  <si>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</si>
  <si>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</si>
  <si>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</si>
  <si>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</si>
  <si>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</si>
  <si>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</si>
  <si>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</si>
  <si>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</si>
  <si>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</si>
  <si>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</si>
  <si>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</si>
  <si>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</si>
  <si>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</si>
  <si>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</si>
  <si>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</si>
  <si>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</si>
  <si>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</si>
  <si>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</si>
  <si>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</si>
  <si>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</si>
  <si>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</si>
  <si>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</si>
  <si>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</si>
  <si>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</si>
  <si>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</si>
  <si>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</si>
  <si>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</si>
  <si>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</si>
  <si>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</si>
  <si>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</si>
  <si>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</si>
  <si>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</si>
  <si>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</si>
  <si>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</si>
  <si>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</si>
  <si>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</si>
  <si>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</si>
  <si>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</si>
  <si>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</si>
  <si>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</si>
  <si>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</si>
  <si>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</si>
  <si>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</si>
  <si>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</si>
  <si>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</si>
  <si>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</si>
  <si>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</si>
  <si>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</si>
  <si>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</si>
  <si>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</si>
  <si>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</si>
  <si>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</si>
  <si>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</si>
  <si>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</si>
  <si>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</si>
  <si>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</si>
  <si>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</si>
  <si>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</si>
  <si>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</si>
  <si>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</si>
  <si>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</si>
  <si>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</si>
  <si>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</si>
  <si>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</si>
  <si>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</si>
  <si>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</si>
  <si>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</si>
  <si>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</si>
  <si>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</si>
  <si>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</si>
  <si>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</si>
  <si>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</si>
  <si>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</si>
  <si>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</si>
  <si>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</si>
  <si>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</si>
  <si>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</si>
  <si>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</si>
  <si>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</si>
  <si>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</si>
  <si>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</si>
  <si>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</si>
  <si>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</si>
  <si>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</si>
  <si>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</si>
  <si>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</si>
  <si>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</si>
  <si>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</si>
  <si>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</si>
  <si>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</si>
  <si>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</si>
  <si>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</si>
  <si>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</si>
  <si>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</si>
  <si>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</si>
  <si>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</si>
  <si>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</si>
  <si>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</si>
  <si>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</si>
  <si>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</si>
  <si>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</si>
  <si>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</si>
  <si>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</si>
  <si>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</si>
  <si>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</si>
  <si>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</si>
  <si>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</si>
  <si>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</si>
  <si>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</si>
  <si>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</si>
  <si>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</si>
  <si>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</si>
  <si>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</si>
  <si>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</si>
  <si>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</si>
  <si>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</si>
  <si>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</si>
  <si>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</si>
  <si>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</si>
  <si>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</si>
  <si>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</si>
  <si>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</si>
  <si>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</si>
  <si>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</si>
  <si>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</si>
  <si>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</si>
  <si>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</si>
  <si>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</si>
  <si>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</si>
  <si>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</si>
  <si>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</si>
  <si>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</si>
  <si>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</si>
  <si>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</si>
  <si>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</si>
  <si>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</si>
  <si>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</si>
  <si>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</si>
  <si>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</si>
  <si>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</si>
  <si>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</si>
  <si>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</si>
  <si>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</si>
  <si>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</si>
  <si>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</si>
  <si>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</si>
  <si>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</si>
  <si>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</si>
  <si>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</si>
  <si>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</si>
  <si>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</si>
  <si>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</si>
  <si>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</si>
  <si>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</si>
  <si>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</si>
  <si>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</si>
  <si>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</si>
  <si>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</si>
  <si>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</si>
  <si>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</si>
  <si>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</si>
  <si>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</si>
  <si>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</si>
  <si>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</si>
  <si>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</si>
  <si>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</si>
  <si>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</si>
  <si>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</si>
  <si>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</si>
  <si>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</si>
  <si>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</si>
  <si>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</si>
  <si>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</si>
  <si>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</si>
  <si>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</si>
  <si>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</si>
  <si>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</si>
  <si>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</si>
  <si>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</si>
  <si>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</si>
  <si>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</si>
  <si>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</si>
  <si>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</si>
  <si>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</si>
  <si>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</si>
  <si>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</si>
  <si>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</si>
  <si>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</si>
  <si>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</si>
  <si>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</si>
  <si>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</si>
  <si>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</si>
  <si>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</si>
  <si>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</si>
  <si>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</si>
  <si>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</si>
  <si>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</si>
  <si>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</si>
  <si>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</si>
  <si>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</si>
  <si>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</si>
  <si>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</si>
  <si>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</si>
  <si>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</si>
  <si>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</si>
  <si>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</si>
  <si>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</si>
  <si>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</si>
  <si>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</si>
  <si>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</si>
  <si>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</si>
  <si>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</si>
  <si>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</si>
  <si>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</si>
  <si>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</si>
  <si>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</si>
  <si>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</si>
  <si>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</si>
  <si>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</si>
  <si>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</si>
  <si>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</si>
  <si>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</si>
  <si>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</si>
  <si>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</si>
  <si>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</si>
  <si>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</si>
  <si>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</si>
  <si>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</si>
  <si>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</si>
  <si>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</si>
  <si>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</si>
  <si>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</si>
  <si>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</si>
  <si>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</si>
  <si>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</si>
  <si>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</si>
  <si>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</si>
  <si>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</si>
  <si>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</si>
  <si>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</si>
  <si>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</si>
  <si>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</si>
  <si>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</si>
  <si>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</si>
  <si>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</si>
  <si>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</si>
  <si>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</si>
  <si>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</si>
  <si>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</si>
  <si>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</si>
  <si>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</si>
  <si>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</si>
  <si>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</si>
  <si>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</si>
  <si>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</si>
  <si>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</si>
  <si>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</si>
  <si>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</si>
  <si>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</si>
  <si>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</si>
  <si>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</si>
  <si>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</si>
  <si>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</si>
  <si>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</si>
  <si>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</si>
  <si>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</si>
  <si>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</si>
  <si>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</si>
  <si>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</si>
  <si>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</si>
  <si>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</si>
  <si>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</si>
  <si>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</si>
  <si>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</si>
  <si>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</si>
  <si>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</si>
  <si>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</si>
  <si>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</si>
  <si>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</si>
  <si>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</si>
  <si>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</si>
  <si>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</si>
  <si>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</si>
  <si>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</si>
  <si>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</si>
  <si>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</si>
  <si>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</si>
  <si>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</si>
  <si>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</si>
  <si>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</si>
  <si>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</si>
  <si>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</si>
  <si>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</si>
  <si>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</si>
  <si>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</si>
  <si>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</si>
  <si>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</si>
  <si>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</si>
  <si>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</si>
  <si>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</si>
  <si>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</si>
  <si>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</si>
  <si>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</si>
  <si>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</si>
  <si>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</si>
  <si>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</si>
  <si>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</si>
  <si>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</si>
  <si>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</si>
  <si>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</si>
  <si>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</si>
  <si>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</si>
  <si>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</si>
  <si>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</si>
  <si>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</si>
  <si>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</si>
  <si>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</si>
  <si>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</si>
  <si>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</si>
  <si>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</si>
  <si>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</si>
  <si>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</si>
  <si>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</si>
  <si>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</si>
  <si>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</si>
  <si>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</si>
  <si>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</si>
  <si>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</si>
  <si>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</si>
  <si>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</si>
  <si>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</si>
  <si>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</si>
  <si>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</si>
  <si>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</si>
  <si>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</si>
  <si>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</si>
  <si>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</si>
  <si>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</si>
  <si>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</si>
  <si>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</si>
  <si>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</si>
  <si>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</si>
  <si>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</si>
  <si>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</si>
  <si>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</si>
  <si>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</si>
  <si>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</si>
  <si>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</si>
  <si>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</si>
  <si>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</si>
  <si>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</si>
  <si>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</si>
  <si>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</si>
  <si>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</si>
  <si>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</si>
  <si>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</si>
  <si>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</si>
  <si>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</si>
  <si>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</si>
  <si>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</si>
  <si>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</si>
  <si>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</si>
  <si>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</si>
  <si>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</si>
  <si>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</si>
  <si>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</si>
  <si>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</si>
  <si>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</si>
  <si>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</si>
  <si>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</si>
  <si>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</si>
  <si>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</si>
  <si>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</si>
  <si>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</si>
  <si>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</si>
  <si>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</si>
  <si>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</si>
  <si>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</si>
  <si>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</si>
  <si>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</si>
  <si>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</si>
  <si>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</si>
  <si>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</si>
  <si>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</si>
  <si>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</si>
  <si>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</si>
  <si>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</si>
  <si>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</si>
  <si>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</si>
  <si>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</si>
  <si>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</si>
  <si>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</si>
  <si>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</si>
  <si>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</si>
  <si>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</si>
  <si>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</si>
  <si>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</si>
  <si>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</si>
  <si>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</si>
  <si>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</si>
  <si>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</si>
  <si>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</si>
  <si>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</si>
  <si>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</si>
  <si>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</si>
  <si>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</si>
  <si>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</si>
  <si>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</si>
  <si>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</si>
  <si>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</si>
  <si>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</si>
  <si>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</si>
  <si>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</si>
  <si>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</si>
  <si>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</si>
  <si>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</si>
  <si>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</si>
  <si>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</si>
  <si>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</si>
  <si>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</si>
  <si>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</si>
  <si>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</si>
  <si>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</si>
  <si>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</si>
  <si>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</si>
  <si>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</si>
  <si>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</si>
  <si>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</si>
  <si>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</si>
  <si>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</si>
  <si>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</si>
  <si>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</si>
  <si>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</si>
  <si>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</si>
  <si>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</si>
  <si>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</si>
  <si>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</si>
  <si>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</si>
  <si>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</si>
  <si>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</si>
  <si>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</si>
  <si>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</si>
  <si>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</si>
  <si>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</si>
  <si>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</si>
  <si>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</si>
  <si>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</si>
  <si>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</si>
  <si>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</si>
  <si>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</si>
  <si>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</si>
  <si>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</si>
  <si>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</si>
  <si>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</si>
  <si>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</si>
  <si>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</si>
  <si>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</si>
  <si>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</si>
  <si>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</si>
  <si>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</si>
  <si>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</si>
  <si>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</si>
  <si>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</si>
  <si>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</si>
  <si>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</si>
  <si>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</si>
  <si>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</si>
  <si>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</si>
  <si>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</si>
  <si>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</si>
  <si>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</si>
  <si>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</si>
  <si>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</si>
  <si>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</si>
  <si>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</si>
  <si>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</si>
  <si>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</si>
  <si>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</si>
  <si>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</si>
  <si>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</si>
  <si>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</si>
  <si>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</si>
  <si>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</si>
  <si>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</si>
  <si>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</si>
  <si>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</si>
  <si>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</si>
  <si>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</si>
  <si>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</si>
  <si>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</si>
  <si>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</si>
  <si>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</si>
  <si>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</si>
  <si>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</si>
  <si>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</si>
  <si>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</si>
  <si>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</si>
  <si>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</si>
  <si>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</si>
  <si>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</si>
  <si>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</si>
  <si>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</si>
  <si>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</si>
  <si>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</si>
  <si>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</si>
  <si>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</si>
  <si>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</si>
  <si>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</si>
  <si>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</si>
  <si>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</si>
  <si>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</si>
  <si>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</si>
  <si>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</si>
  <si>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</si>
  <si>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</si>
  <si>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</si>
  <si>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</si>
  <si>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</si>
  <si>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</si>
  <si>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</si>
  <si>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</si>
  <si>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</si>
  <si>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</si>
  <si>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</si>
  <si>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</si>
  <si>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</si>
  <si>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</si>
  <si>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</si>
  <si>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</si>
  <si>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</si>
  <si>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</si>
  <si>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</si>
  <si>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</si>
  <si>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</si>
  <si>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</si>
  <si>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</si>
  <si>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</si>
  <si>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</si>
  <si>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</si>
  <si>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</si>
  <si>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</si>
  <si>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</si>
  <si>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</si>
  <si>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</si>
  <si>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</si>
  <si>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</si>
  <si>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</si>
  <si>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</si>
  <si>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</si>
  <si>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</si>
  <si>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</si>
  <si>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</si>
  <si>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</si>
  <si>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</si>
  <si>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</si>
  <si>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</si>
  <si>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</si>
  <si>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</si>
  <si>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</si>
  <si>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</si>
  <si>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</si>
  <si>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</si>
  <si>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</si>
  <si>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</si>
  <si>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</si>
  <si>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</si>
  <si>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</si>
  <si>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</si>
  <si>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</si>
  <si>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</si>
  <si>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</si>
  <si>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</si>
  <si>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</si>
  <si>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</si>
  <si>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</si>
  <si>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</si>
  <si>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</si>
  <si>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</si>
  <si>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</si>
  <si>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</si>
  <si>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</si>
  <si>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</si>
  <si>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</si>
  <si>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</si>
  <si>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</si>
  <si>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</si>
  <si>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</si>
  <si>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</si>
  <si>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</si>
  <si>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</si>
  <si>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</si>
  <si>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</si>
  <si>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</si>
  <si>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</si>
  <si>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</si>
  <si>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</si>
  <si>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</si>
  <si>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</si>
  <si>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</si>
  <si>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</si>
  <si>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</si>
  <si>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</si>
  <si>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</si>
  <si>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</si>
  <si>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</si>
  <si>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</si>
  <si>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</si>
  <si>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</si>
  <si>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</si>
  <si>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</si>
  <si>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</si>
  <si>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</si>
  <si>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</si>
  <si>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</si>
  <si>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</si>
  <si>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</si>
  <si>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</si>
  <si>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</si>
  <si>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</si>
  <si>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</si>
  <si>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</si>
  <si>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</si>
  <si>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</si>
  <si>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</si>
  <si>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</si>
  <si>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</si>
  <si>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</si>
  <si>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</si>
  <si>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</si>
  <si>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</si>
  <si>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</si>
  <si>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</si>
  <si>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</si>
  <si>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</si>
  <si>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</si>
  <si>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</si>
  <si>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</si>
  <si>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</si>
  <si>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</si>
  <si>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</si>
  <si>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</si>
  <si>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</si>
  <si>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</si>
  <si>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</si>
  <si>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</si>
  <si>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</si>
  <si>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</si>
  <si>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</si>
  <si>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</si>
  <si>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</si>
  <si>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</si>
  <si>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</si>
  <si>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</si>
  <si>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</si>
  <si>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</si>
  <si>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</si>
  <si>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</si>
  <si>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</si>
  <si>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</si>
  <si>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</si>
  <si>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</si>
  <si>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</si>
  <si>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</si>
  <si>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</si>
  <si>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</si>
  <si>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</si>
  <si>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</si>
  <si>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</si>
  <si>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</si>
  <si>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</si>
  <si>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</si>
  <si>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</si>
  <si>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</si>
  <si>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</si>
  <si>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</si>
  <si>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</si>
  <si>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</si>
  <si>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</si>
  <si>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</si>
  <si>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</si>
  <si>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</si>
  <si>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</si>
  <si>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</si>
  <si>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</si>
  <si>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</si>
  <si>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</si>
  <si>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</si>
  <si>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</si>
  <si>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</si>
  <si>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</si>
  <si>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</si>
  <si>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</si>
  <si>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</si>
  <si>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</si>
  <si>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</si>
  <si>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</si>
  <si>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</si>
  <si>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</si>
  <si>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</si>
  <si>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</si>
  <si>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</si>
  <si>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</si>
  <si>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</si>
  <si>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</si>
  <si>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</si>
  <si>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</si>
  <si>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</si>
  <si>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</si>
  <si>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</si>
  <si>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</si>
  <si>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</si>
  <si>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</si>
  <si>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</si>
  <si>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</si>
  <si>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</si>
  <si>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</si>
  <si>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</si>
  <si>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</si>
  <si>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</si>
  <si>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</si>
  <si>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</si>
  <si>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</si>
  <si>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</si>
  <si>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</si>
  <si>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</si>
  <si>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</si>
  <si>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</si>
  <si>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</si>
  <si>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</si>
  <si>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</si>
  <si>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</si>
  <si>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</si>
  <si>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</si>
  <si>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</si>
  <si>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</si>
  <si>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</si>
  <si>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</si>
  <si>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</si>
  <si>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</si>
  <si>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</si>
  <si>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</si>
  <si>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</si>
  <si>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</si>
  <si>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</si>
  <si>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</si>
  <si>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</si>
  <si>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</si>
  <si>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</si>
  <si>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</si>
  <si>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</si>
  <si>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</si>
  <si>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</si>
  <si>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</si>
  <si>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</si>
  <si>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</si>
  <si>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</si>
  <si>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</si>
  <si>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</si>
  <si>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</si>
  <si>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</si>
  <si>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</si>
  <si>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</si>
  <si>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</si>
  <si>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</si>
  <si>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</si>
  <si>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</si>
  <si>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</si>
  <si>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</si>
  <si>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</si>
  <si>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</si>
  <si>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</si>
  <si>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</si>
  <si>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</si>
  <si>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</si>
  <si>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</si>
  <si>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</si>
  <si>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</si>
  <si>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</si>
  <si>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</si>
  <si>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</si>
  <si>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</si>
  <si>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</si>
  <si>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</si>
  <si>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</si>
  <si>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</si>
  <si>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</si>
  <si>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</si>
  <si>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</si>
  <si>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</si>
  <si>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</si>
  <si>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</si>
  <si>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</si>
  <si>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</si>
  <si>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</si>
  <si>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</si>
  <si>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</si>
  <si>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</si>
  <si>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</si>
  <si>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</si>
  <si>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</si>
  <si>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</si>
  <si>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</si>
  <si>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</si>
  <si>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</si>
  <si>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</si>
  <si>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</si>
  <si>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</si>
  <si>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</si>
  <si>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</si>
  <si>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</si>
  <si>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</si>
  <si>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</si>
  <si>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</si>
  <si>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</si>
  <si>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</si>
  <si>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</si>
  <si>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</si>
  <si>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</si>
  <si>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</si>
  <si>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</si>
  <si>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</si>
  <si>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</si>
  <si>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</si>
  <si>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</si>
  <si>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</si>
  <si>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</si>
  <si>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</si>
  <si>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</si>
  <si>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</si>
  <si>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</si>
  <si>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</si>
  <si>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</si>
  <si>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</si>
  <si>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</si>
  <si>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</si>
  <si>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</si>
  <si>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</si>
  <si>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</si>
  <si>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</si>
  <si>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</si>
  <si>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</si>
  <si>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</si>
  <si>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</si>
  <si>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</si>
  <si>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</si>
  <si>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</si>
  <si>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</si>
  <si>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</si>
  <si>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</si>
  <si>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</si>
  <si>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</si>
  <si>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</si>
  <si>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</si>
  <si>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</si>
  <si>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</si>
  <si>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</si>
  <si>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</si>
  <si>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</si>
  <si>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</si>
  <si>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</si>
  <si>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</si>
  <si>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</si>
  <si>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</si>
  <si>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</si>
  <si>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</si>
  <si>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</si>
  <si>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</si>
  <si>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</si>
  <si>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</si>
  <si>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</si>
  <si>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</si>
  <si>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</si>
  <si>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</si>
  <si>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</si>
  <si>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</si>
  <si>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</si>
  <si>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</si>
  <si>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</si>
  <si>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</si>
  <si>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</si>
  <si>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</si>
  <si>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</si>
  <si>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</si>
  <si>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</si>
  <si>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</si>
  <si>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</si>
  <si>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</si>
  <si>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</si>
  <si>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</si>
  <si>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</si>
  <si>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</si>
  <si>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</si>
  <si>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</si>
  <si>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</si>
  <si>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</si>
  <si>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</si>
  <si>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</si>
  <si>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</si>
  <si>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</si>
  <si>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</si>
  <si>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</si>
  <si>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</si>
  <si>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</si>
  <si>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</si>
  <si>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</si>
  <si>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</si>
  <si>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</si>
  <si>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</si>
  <si>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</si>
  <si>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</si>
  <si>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</si>
  <si>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</si>
  <si>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</si>
  <si>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</si>
  <si>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</si>
  <si>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</si>
  <si>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</si>
  <si>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</si>
  <si>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</si>
  <si>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</si>
  <si>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</si>
  <si>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</si>
  <si>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</si>
  <si>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</si>
  <si>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</si>
  <si>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</si>
  <si>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</si>
  <si>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</si>
  <si>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</si>
  <si>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</si>
  <si>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</si>
  <si>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</si>
  <si>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</si>
  <si>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</si>
  <si>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</si>
  <si>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</si>
  <si>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</si>
  <si>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</si>
  <si>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</si>
  <si>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</si>
  <si>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</si>
  <si>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</si>
  <si>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</si>
  <si>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</si>
  <si>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</si>
  <si>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</si>
  <si>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</si>
  <si>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</si>
  <si>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</si>
  <si>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</si>
  <si>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</si>
  <si>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</si>
  <si>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</si>
  <si>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</si>
  <si>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</si>
  <si>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</si>
  <si>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</si>
  <si>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</si>
  <si>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</si>
  <si>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</si>
  <si>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</si>
  <si>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</si>
  <si>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</si>
  <si>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</si>
  <si>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</si>
  <si>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</si>
  <si>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</si>
  <si>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</si>
  <si>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</si>
  <si>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</si>
  <si>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</si>
  <si>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</si>
  <si>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</si>
  <si>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</si>
  <si>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</si>
  <si>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</si>
  <si>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</si>
  <si>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</si>
  <si>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</si>
  <si>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</si>
  <si>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</si>
  <si>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</si>
  <si>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</si>
  <si>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</si>
  <si>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</si>
  <si>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</si>
  <si>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</si>
  <si>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</si>
  <si>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</si>
  <si>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</si>
  <si>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</si>
  <si>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</si>
  <si>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</si>
  <si>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</si>
  <si>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</si>
  <si>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</si>
  <si>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</si>
  <si>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</si>
  <si>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</si>
  <si>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</si>
  <si>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</si>
  <si>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</si>
  <si>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</si>
  <si>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</si>
  <si>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</si>
  <si>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</si>
  <si>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</si>
  <si>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</si>
  <si>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</si>
  <si>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</si>
  <si>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</si>
  <si>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</si>
  <si>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</si>
  <si>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</si>
  <si>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</si>
  <si>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</si>
  <si>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</si>
  <si>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</si>
  <si>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</si>
  <si>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</si>
  <si>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</si>
  <si>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</si>
  <si>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</si>
  <si>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</si>
  <si>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</si>
  <si>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</si>
  <si>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</si>
  <si>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</si>
  <si>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</si>
  <si>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</si>
  <si>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</si>
  <si>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</si>
  <si>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</si>
  <si>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</si>
  <si>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</si>
  <si>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</si>
  <si>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</si>
  <si>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</si>
  <si>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</si>
  <si>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</si>
  <si>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</si>
  <si>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</si>
  <si>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</si>
  <si>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</si>
  <si>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</si>
  <si>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</si>
  <si>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</si>
  <si>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</si>
  <si>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</si>
  <si>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</si>
  <si>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</si>
  <si>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</si>
  <si>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</si>
  <si>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</si>
  <si>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</si>
  <si>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</si>
  <si>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</si>
  <si>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</si>
  <si>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</si>
  <si>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</si>
  <si>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</si>
  <si>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</si>
  <si>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</si>
  <si>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</si>
  <si>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</si>
  <si>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</si>
  <si>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</si>
  <si>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</si>
  <si>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</si>
  <si>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</si>
  <si>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</si>
  <si>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</si>
  <si>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</si>
  <si>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</si>
  <si>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</si>
  <si>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</si>
  <si>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</si>
  <si>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</si>
  <si>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</si>
  <si>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</si>
  <si>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</si>
  <si>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</si>
  <si>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</si>
  <si>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</si>
  <si>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</si>
  <si>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</si>
  <si>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</si>
  <si>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</si>
  <si>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</si>
  <si>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</si>
  <si>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</si>
  <si>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</si>
  <si>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</si>
  <si>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</si>
  <si>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</si>
  <si>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</si>
  <si>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</si>
  <si>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</si>
  <si>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</si>
  <si>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</si>
  <si>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</si>
  <si>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</si>
  <si>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</si>
  <si>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</si>
  <si>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</si>
  <si>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</si>
  <si>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</si>
  <si>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</si>
  <si>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</si>
  <si>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</si>
  <si>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</si>
  <si>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</si>
  <si>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</si>
  <si>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</si>
  <si>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</si>
  <si>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</si>
  <si>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</si>
  <si>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</si>
  <si>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</si>
  <si>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</si>
  <si>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</si>
  <si>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</si>
  <si>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</si>
  <si>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</si>
  <si>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</si>
  <si>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</si>
  <si>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</si>
  <si>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</si>
  <si>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</si>
  <si>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</si>
  <si>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</si>
  <si>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</si>
  <si>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</si>
  <si>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</si>
  <si>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</si>
  <si>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</si>
  <si>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</si>
  <si>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</si>
  <si>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</si>
  <si>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</si>
  <si>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</si>
  <si>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</si>
  <si>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</si>
  <si>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</si>
  <si>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</si>
  <si>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</si>
  <si>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</si>
  <si>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</si>
  <si>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</si>
  <si>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</si>
  <si>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</si>
  <si>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</si>
  <si>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</si>
  <si>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</si>
  <si>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</si>
  <si>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</si>
  <si>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</si>
  <si>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</si>
  <si>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</si>
  <si>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</si>
  <si>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</si>
  <si>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</si>
  <si>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</si>
  <si>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</si>
  <si>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</si>
  <si>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</si>
  <si>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</si>
  <si>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</si>
  <si>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</si>
  <si>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</si>
  <si>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</si>
  <si>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</si>
  <si>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</si>
  <si>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</si>
  <si>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</si>
  <si>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</si>
  <si>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</si>
  <si>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</si>
  <si>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</si>
  <si>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</si>
  <si>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</si>
  <si>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</si>
  <si>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</si>
  <si>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</si>
  <si>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</si>
  <si>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</si>
  <si>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</si>
  <si>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</si>
  <si>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</si>
  <si>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</si>
  <si>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</si>
  <si>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</si>
  <si>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</si>
  <si>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</si>
  <si>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</si>
  <si>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</si>
  <si>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</si>
  <si>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</si>
  <si>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</si>
  <si>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</si>
  <si>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</si>
  <si>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</si>
  <si>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</si>
  <si>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</si>
  <si>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</si>
  <si>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</si>
  <si>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</si>
  <si>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</si>
  <si>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</si>
  <si>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</si>
  <si>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</si>
  <si>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</si>
  <si>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</si>
  <si>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</si>
  <si>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</si>
  <si>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</si>
  <si>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</si>
  <si>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</si>
  <si>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</si>
  <si>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</si>
  <si>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</si>
  <si>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</si>
  <si>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</si>
  <si>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</si>
  <si>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</si>
  <si>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</si>
  <si>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</si>
  <si>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</si>
  <si>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</si>
  <si>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</si>
  <si>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</si>
  <si>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</si>
  <si>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</si>
  <si>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</si>
  <si>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</si>
  <si>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</si>
  <si>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</si>
  <si>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</si>
  <si>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</si>
  <si>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</si>
  <si>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</si>
  <si>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</si>
  <si>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</si>
  <si>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</si>
  <si>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</si>
  <si>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</si>
  <si>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</si>
  <si>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</si>
  <si>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</si>
  <si>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</si>
  <si>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</si>
  <si>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</si>
  <si>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</si>
  <si>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</si>
  <si>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</si>
  <si>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</si>
  <si>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</si>
  <si>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</si>
  <si>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</si>
  <si>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</si>
  <si>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</si>
  <si>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</si>
  <si>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</si>
  <si>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</si>
  <si>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</si>
  <si>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</si>
  <si>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</si>
  <si>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</si>
  <si>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</si>
  <si>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</si>
  <si>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</si>
  <si>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</si>
  <si>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</si>
  <si>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</si>
  <si>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</si>
  <si>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</si>
  <si>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</si>
  <si>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</si>
  <si>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</si>
  <si>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</si>
  <si>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</si>
  <si>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</si>
  <si>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</si>
  <si>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</si>
  <si>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</si>
  <si>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</si>
  <si>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</si>
  <si>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</si>
  <si>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</si>
  <si>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</si>
  <si>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</si>
  <si>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</si>
  <si>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</si>
  <si>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</si>
  <si>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</si>
  <si>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</si>
  <si>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</si>
  <si>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</si>
  <si>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</si>
  <si>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</si>
  <si>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</si>
  <si>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</si>
  <si>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</si>
  <si>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</si>
  <si>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</si>
  <si>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</si>
  <si>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</si>
  <si>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</si>
  <si>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</si>
  <si>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</si>
  <si>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</si>
  <si>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</si>
  <si>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</si>
  <si>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</si>
  <si>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</si>
  <si>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</si>
  <si>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</si>
  <si>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</si>
  <si>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</si>
  <si>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</si>
  <si>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</si>
  <si>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</si>
  <si>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</si>
  <si>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</si>
  <si>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</si>
  <si>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</si>
  <si>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</si>
  <si>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</si>
  <si>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</si>
  <si>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</si>
  <si>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</si>
  <si>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</si>
  <si>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</si>
  <si>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</si>
  <si>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</si>
  <si>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</si>
  <si>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</si>
  <si>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</si>
  <si>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</si>
  <si>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</si>
  <si>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</si>
  <si>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</si>
  <si>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</si>
  <si>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</si>
  <si>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</si>
  <si>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</si>
  <si>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</si>
  <si>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</si>
  <si>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</si>
  <si>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</si>
  <si>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</si>
  <si>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</si>
  <si>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</si>
  <si>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</si>
  <si>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</si>
  <si>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</si>
  <si>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</si>
  <si>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</si>
  <si>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</si>
  <si>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</si>
  <si>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</si>
  <si>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</si>
  <si>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</si>
  <si>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</si>
  <si>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</si>
  <si>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</si>
  <si>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</si>
  <si>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</si>
  <si>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</si>
  <si>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</si>
  <si>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</si>
  <si>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</si>
  <si>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</si>
  <si>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</si>
  <si>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</si>
  <si>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</si>
  <si>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</si>
  <si>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</si>
  <si>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</si>
  <si>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</si>
  <si>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</si>
  <si>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</si>
  <si>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</si>
  <si>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</si>
  <si>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</si>
  <si>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</si>
  <si>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</si>
  <si>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</si>
  <si>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</si>
  <si>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</si>
  <si>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</si>
  <si>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</si>
  <si>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</si>
  <si>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</si>
  <si>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</si>
  <si>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</si>
  <si>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</si>
  <si>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</si>
  <si>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</si>
  <si>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</si>
  <si>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</si>
  <si>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</si>
  <si>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</si>
  <si>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</si>
  <si>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</si>
  <si>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</si>
  <si>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</si>
  <si>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</si>
  <si>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</si>
  <si>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</si>
  <si>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</si>
  <si>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</si>
  <si>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</si>
  <si>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</si>
  <si>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</si>
  <si>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</si>
  <si>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</si>
  <si>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</si>
  <si>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</si>
  <si>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</si>
  <si>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</si>
  <si>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</si>
  <si>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</si>
  <si>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</si>
  <si>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</si>
  <si>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</si>
  <si>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</si>
  <si>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</si>
  <si>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</si>
  <si>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</si>
  <si>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</si>
  <si>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</si>
  <si>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</si>
  <si>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</si>
  <si>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</si>
  <si>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</si>
  <si>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</si>
  <si>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</si>
  <si>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</si>
  <si>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</si>
  <si>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</si>
  <si>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</si>
  <si>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</si>
  <si>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</si>
  <si>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</si>
  <si>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</si>
  <si>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</si>
  <si>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</si>
  <si>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</si>
  <si>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</si>
  <si>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</si>
  <si>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</si>
  <si>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</si>
  <si>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</si>
  <si>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</si>
  <si>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</si>
  <si>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</si>
  <si>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</si>
  <si>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</si>
  <si>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</si>
  <si>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</si>
  <si>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</si>
  <si>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</si>
  <si>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</si>
  <si>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</si>
  <si>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</si>
  <si>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</si>
  <si>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</si>
  <si>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</si>
  <si>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</si>
  <si>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</si>
  <si>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</si>
  <si>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</si>
  <si>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</si>
  <si>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</si>
  <si>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</si>
  <si>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</si>
  <si>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</si>
  <si>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</si>
  <si>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</si>
  <si>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</si>
  <si>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</si>
  <si>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</si>
  <si>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</si>
  <si>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</si>
  <si>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</si>
  <si>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</si>
  <si>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</si>
  <si>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</si>
  <si>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</si>
  <si>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</si>
  <si>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</si>
  <si>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</si>
  <si>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</si>
  <si>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</si>
  <si>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</si>
  <si>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</si>
  <si>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</si>
  <si>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</si>
  <si>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</si>
  <si>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</si>
  <si>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</si>
  <si>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</si>
  <si>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</si>
  <si>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</si>
  <si>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</si>
  <si>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</si>
  <si>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</si>
  <si>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</si>
  <si>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</si>
  <si>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</si>
  <si>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</si>
  <si>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</si>
  <si>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</si>
  <si>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</si>
  <si>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</si>
  <si>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</si>
  <si>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</si>
  <si>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</si>
  <si>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</si>
  <si>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</si>
  <si>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</si>
  <si>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</si>
  <si>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</si>
  <si>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</si>
  <si>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</si>
  <si>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</si>
  <si>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</si>
  <si>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</si>
  <si>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</si>
  <si>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</si>
  <si>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</si>
  <si>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</si>
  <si>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</si>
  <si>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</si>
  <si>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</si>
  <si>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</si>
  <si>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</si>
  <si>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</si>
  <si>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</si>
  <si>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</si>
  <si>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</si>
  <si>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</si>
  <si>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</si>
  <si>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</si>
  <si>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</si>
  <si>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</si>
  <si>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</si>
  <si>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</si>
  <si>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</si>
  <si>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</si>
  <si>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</si>
  <si>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</si>
  <si>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</si>
  <si>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</si>
  <si>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</si>
  <si>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</si>
  <si>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</si>
  <si>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</si>
  <si>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</si>
  <si>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</si>
  <si>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</si>
  <si>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</si>
  <si>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</si>
  <si>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</si>
  <si>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</si>
  <si>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</si>
  <si>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</si>
  <si>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</si>
  <si>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</si>
  <si>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</si>
  <si>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</si>
  <si>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</si>
  <si>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</si>
  <si>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</si>
  <si>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</si>
  <si>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</si>
  <si>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</si>
  <si>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</si>
  <si>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</si>
  <si>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</si>
  <si>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</si>
  <si>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</si>
  <si>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</si>
  <si>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</si>
  <si>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</si>
  <si>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</si>
  <si>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</si>
  <si>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</si>
  <si>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</si>
  <si>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</si>
  <si>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</si>
  <si>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</si>
  <si>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</si>
  <si>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</si>
  <si>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</si>
  <si>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</si>
  <si>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</si>
  <si>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</si>
  <si>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</si>
  <si>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</si>
  <si>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</si>
  <si>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</si>
  <si>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</si>
  <si>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</si>
  <si>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</si>
  <si>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</si>
  <si>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</si>
  <si>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</si>
  <si>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</si>
  <si>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</si>
  <si>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</si>
  <si>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</si>
  <si>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</si>
  <si>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</si>
  <si>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</si>
  <si>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</si>
  <si>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</si>
  <si>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</si>
  <si>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</si>
  <si>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</si>
  <si>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</si>
  <si>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</si>
  <si>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</si>
  <si>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</si>
  <si>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</si>
  <si>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</si>
  <si>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</si>
  <si>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</si>
  <si>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</si>
  <si>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</si>
  <si>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</si>
  <si>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</si>
  <si>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</si>
  <si>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</si>
  <si>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</si>
  <si>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</si>
  <si>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</si>
  <si>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</si>
  <si>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</si>
  <si>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</si>
  <si>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</si>
  <si>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</si>
  <si>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</si>
  <si>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</si>
  <si>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</si>
  <si>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</si>
  <si>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</si>
  <si>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</si>
  <si>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</si>
  <si>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</si>
  <si>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</si>
  <si>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</si>
  <si>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</si>
  <si>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</si>
  <si>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</si>
  <si>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</si>
  <si>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</si>
  <si>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</si>
  <si>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</si>
  <si>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</si>
  <si>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</si>
  <si>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</si>
  <si>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</si>
  <si>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</si>
  <si>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</si>
  <si>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</si>
  <si>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</si>
  <si>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</si>
  <si>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</si>
  <si>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</si>
  <si>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</si>
  <si>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</si>
  <si>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</si>
  <si>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</si>
  <si>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</si>
  <si>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</si>
  <si>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</si>
  <si>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</si>
  <si>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</si>
  <si>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</si>
  <si>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</si>
  <si>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</si>
  <si>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</si>
  <si>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</si>
  <si>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</si>
  <si>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</si>
  <si>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</si>
  <si>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</si>
  <si>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</si>
  <si>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</si>
  <si>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</si>
  <si>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</si>
  <si>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</si>
  <si>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</si>
  <si>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</si>
  <si>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</si>
  <si>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</si>
  <si>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</si>
  <si>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</si>
  <si>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</si>
  <si>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</si>
  <si>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</si>
  <si>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</si>
  <si>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</si>
  <si>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</si>
  <si>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</si>
  <si>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</si>
  <si>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</si>
  <si>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</si>
  <si>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</si>
  <si>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</si>
  <si>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</si>
  <si>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</si>
  <si>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</si>
  <si>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</si>
  <si>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</si>
  <si>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</si>
  <si>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</si>
  <si>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</si>
  <si>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</si>
  <si>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</si>
  <si>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</si>
  <si>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</si>
  <si>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</si>
  <si>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</si>
  <si>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</si>
  <si>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</si>
  <si>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</si>
  <si>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</si>
  <si>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</si>
  <si>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</si>
  <si>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</si>
  <si>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</si>
  <si>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</si>
  <si>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</si>
  <si>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</si>
  <si>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</si>
  <si>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</si>
  <si>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</si>
  <si>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</si>
  <si>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</si>
  <si>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</si>
  <si>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</si>
  <si>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</si>
  <si>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</si>
  <si>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</si>
  <si>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</si>
  <si>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</si>
  <si>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</si>
  <si>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</si>
  <si>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</si>
  <si>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</si>
  <si>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</si>
  <si>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</si>
  <si>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</si>
  <si>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</si>
  <si>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</si>
  <si>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</si>
  <si>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</si>
  <si>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</si>
  <si>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</si>
  <si>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</si>
  <si>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</si>
  <si>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</si>
  <si>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</si>
  <si>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</si>
  <si>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</si>
  <si>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</si>
  <si>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</si>
  <si>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</si>
  <si>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</si>
  <si>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</si>
  <si>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</si>
  <si>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</si>
  <si>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</si>
  <si>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</si>
  <si>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</si>
  <si>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</si>
  <si>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</si>
  <si>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</si>
  <si>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</si>
  <si>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</si>
  <si>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</si>
  <si>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</si>
  <si>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</si>
  <si>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</si>
  <si>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</si>
  <si>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</si>
  <si>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</si>
  <si>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</si>
  <si>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</si>
  <si>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</si>
  <si>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</si>
  <si>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</si>
  <si>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</si>
  <si>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</si>
  <si>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</si>
  <si>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</si>
  <si>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</si>
  <si>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</si>
  <si>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</si>
  <si>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</si>
  <si>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</si>
  <si>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</si>
  <si>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</si>
  <si>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</si>
  <si>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</si>
  <si>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</si>
  <si>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</si>
  <si>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</si>
  <si>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</si>
  <si>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</si>
  <si>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</si>
  <si>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</si>
  <si>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</si>
  <si>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</si>
  <si>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</si>
  <si>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</si>
  <si>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</si>
  <si>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</si>
  <si>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</si>
  <si>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</si>
  <si>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</si>
  <si>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</si>
  <si>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</si>
  <si>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</si>
  <si>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</si>
  <si>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</si>
  <si>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</si>
  <si>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</si>
  <si>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</si>
  <si>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</si>
  <si>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</si>
  <si>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</si>
  <si>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</si>
  <si>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</si>
  <si>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</si>
  <si>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</si>
  <si>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</si>
  <si>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</si>
  <si>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</si>
  <si>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</si>
  <si>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</si>
  <si>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</si>
  <si>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</si>
  <si>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</si>
  <si>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</si>
  <si>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</si>
  <si>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</si>
  <si>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</si>
  <si>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</si>
  <si>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</si>
  <si>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</si>
  <si>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</si>
  <si>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</si>
  <si>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</si>
  <si>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</si>
  <si>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</si>
  <si>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</si>
  <si>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</si>
  <si>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</si>
  <si>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</si>
  <si>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</si>
  <si>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</si>
  <si>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</si>
  <si>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</si>
  <si>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</si>
  <si>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</si>
  <si>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</si>
  <si>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</si>
  <si>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</si>
  <si>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</si>
  <si>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</si>
  <si>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</si>
  <si>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</si>
  <si>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</si>
  <si>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</si>
  <si>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</si>
  <si>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</si>
  <si>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</si>
  <si>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</si>
  <si>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</si>
  <si>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</si>
  <si>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</si>
  <si>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</si>
  <si>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</si>
  <si>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</si>
  <si>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</si>
  <si>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</si>
  <si>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</si>
  <si>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</si>
  <si>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</si>
  <si>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</si>
  <si>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</si>
  <si>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</si>
  <si>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</si>
  <si>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</si>
  <si>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</si>
  <si>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</si>
  <si>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</si>
  <si>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</si>
  <si>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</si>
  <si>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</si>
  <si>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</si>
  <si>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</si>
  <si>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</si>
  <si>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</si>
  <si>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</si>
  <si>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</si>
  <si>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</si>
  <si>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</si>
  <si>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</si>
  <si>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</si>
  <si>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</si>
  <si>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</si>
  <si>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</si>
  <si>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</si>
  <si>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</si>
  <si>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</si>
  <si>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</si>
  <si>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</si>
  <si>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</si>
  <si>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</si>
  <si>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</si>
  <si>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</si>
  <si>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</si>
  <si>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</si>
  <si>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</si>
  <si>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</si>
  <si>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</si>
  <si>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</si>
  <si>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</si>
  <si>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</si>
  <si>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</si>
  <si>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</si>
  <si>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</si>
  <si>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</si>
  <si>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</si>
  <si>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</si>
  <si>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</si>
  <si>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</si>
  <si>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</si>
  <si>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</si>
  <si>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</si>
  <si>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</si>
  <si>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</si>
  <si>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</si>
  <si>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</si>
  <si>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</si>
  <si>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</si>
  <si>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</si>
  <si>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</si>
  <si>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</si>
  <si>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</si>
  <si>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</si>
  <si>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</si>
  <si>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</si>
  <si>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</si>
  <si>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</si>
  <si>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</si>
  <si>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</si>
  <si>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</si>
  <si>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</si>
  <si>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</si>
  <si>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</si>
  <si>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</si>
  <si>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</si>
  <si>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</si>
  <si>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</si>
  <si>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</si>
  <si>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</si>
  <si>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</si>
  <si>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</si>
  <si>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</si>
  <si>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</si>
  <si>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</si>
  <si>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</si>
  <si>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</si>
  <si>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</si>
  <si>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</si>
  <si>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</si>
  <si>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</si>
  <si>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</si>
  <si>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</si>
  <si>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</si>
  <si>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</si>
  <si>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</si>
  <si>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</si>
  <si>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</si>
  <si>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</si>
  <si>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</si>
  <si>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</si>
  <si>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</si>
  <si>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</si>
  <si>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</si>
  <si>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</si>
  <si>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</si>
  <si>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</si>
  <si>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</si>
  <si>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</si>
  <si>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</si>
  <si>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</si>
  <si>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</si>
  <si>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</si>
  <si>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</si>
  <si>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</si>
  <si>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</si>
  <si>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</si>
  <si>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</si>
  <si>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</si>
  <si>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</si>
  <si>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</si>
  <si>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</si>
  <si>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</si>
  <si>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</si>
  <si>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</si>
  <si>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</si>
  <si>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</si>
  <si>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</si>
  <si>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</si>
  <si>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</si>
  <si>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</si>
  <si>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</si>
  <si>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</si>
  <si>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</si>
  <si>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</si>
  <si>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</si>
  <si>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</si>
  <si>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</si>
  <si>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</si>
  <si>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</si>
  <si>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</si>
  <si>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</si>
  <si>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</si>
  <si>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</si>
  <si>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</si>
  <si>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</si>
  <si>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</si>
  <si>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</si>
  <si>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</si>
  <si>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</si>
  <si>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</si>
  <si>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</si>
  <si>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</si>
  <si>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</si>
  <si>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</si>
  <si>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</si>
  <si>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</si>
  <si>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</si>
  <si>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</si>
  <si>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</si>
  <si>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</si>
  <si>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</si>
  <si>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</si>
  <si>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</si>
  <si>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</si>
  <si>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</si>
  <si>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</si>
  <si>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</si>
  <si>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</si>
  <si>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</si>
  <si>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</si>
  <si>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</si>
  <si>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</si>
  <si>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</si>
  <si>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</si>
  <si>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</si>
  <si>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</si>
  <si>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</si>
  <si>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</si>
  <si>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</si>
  <si>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</si>
  <si>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</si>
  <si>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</si>
  <si>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</si>
  <si>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</si>
  <si>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</si>
  <si>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</si>
  <si>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</si>
  <si>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</si>
  <si>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</si>
  <si>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</si>
  <si>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</si>
  <si>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</si>
  <si>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</si>
  <si>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</si>
  <si>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</si>
  <si>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</si>
  <si>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</si>
  <si>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</si>
  <si>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</si>
  <si>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</si>
  <si>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</si>
  <si>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</si>
  <si>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</si>
  <si>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</si>
  <si>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</si>
  <si>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</si>
  <si>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</si>
  <si>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</si>
  <si>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</si>
  <si>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</si>
  <si>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</si>
  <si>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</si>
  <si>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</si>
  <si>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</si>
  <si>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</si>
  <si>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</si>
  <si>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</si>
  <si>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</si>
  <si>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</si>
  <si>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</si>
  <si>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</si>
  <si>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</si>
  <si>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</si>
  <si>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</si>
  <si>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</si>
  <si>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</si>
  <si>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</si>
  <si>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</si>
  <si>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</si>
  <si>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</si>
  <si>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</si>
  <si>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</si>
  <si>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</si>
  <si>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</si>
  <si>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</si>
  <si>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</si>
  <si>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</si>
  <si>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</si>
  <si>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</si>
  <si>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</si>
  <si>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</si>
  <si>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</si>
  <si>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</si>
  <si>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</si>
  <si>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</si>
  <si>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</si>
  <si>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</si>
  <si>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</si>
  <si>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</si>
  <si>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</si>
  <si>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</si>
  <si>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</si>
  <si>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</si>
  <si>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</si>
  <si>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</si>
  <si>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</si>
  <si>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</si>
  <si>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</si>
  <si>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</si>
  <si>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</si>
  <si>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</si>
  <si>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</si>
  <si>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</si>
  <si>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</si>
  <si>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</si>
  <si>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</si>
  <si>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</si>
  <si>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</si>
  <si>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</si>
  <si>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</si>
  <si>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</si>
  <si>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</si>
  <si>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</si>
  <si>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</si>
  <si>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</si>
  <si>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</si>
  <si>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</si>
  <si>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</si>
  <si>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</si>
  <si>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</si>
  <si>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</si>
  <si>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</si>
  <si>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</si>
  <si>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</si>
  <si>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</si>
  <si>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</si>
  <si>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</si>
  <si>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</si>
  <si>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</si>
  <si>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</si>
  <si>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</si>
  <si>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</si>
  <si>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</si>
  <si>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</si>
  <si>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</si>
  <si>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</si>
  <si>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</si>
  <si>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</si>
  <si>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</si>
  <si>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</si>
  <si>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</si>
  <si>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</si>
  <si>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</si>
  <si>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</si>
  <si>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</si>
  <si>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</si>
  <si>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</si>
  <si>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</si>
  <si>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</si>
  <si>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</si>
  <si>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</si>
  <si>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</si>
  <si>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</si>
  <si>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</si>
  <si>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</si>
  <si>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</si>
  <si>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</si>
  <si>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</si>
  <si>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</si>
  <si>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</si>
  <si>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</si>
  <si>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</si>
  <si>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</si>
  <si>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</si>
  <si>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</si>
  <si>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</si>
  <si>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</si>
  <si>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</si>
  <si>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</si>
  <si>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</si>
  <si>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</si>
  <si>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</si>
  <si>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</si>
  <si>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</si>
  <si>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</si>
  <si>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</si>
  <si>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</si>
  <si>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</si>
  <si>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</si>
  <si>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</si>
  <si>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</si>
  <si>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</si>
  <si>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</si>
  <si>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</si>
  <si>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</si>
  <si>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</si>
  <si>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</si>
  <si>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</si>
  <si>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</si>
  <si>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</si>
  <si>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</si>
  <si>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</si>
  <si>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</si>
  <si>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</si>
  <si>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</si>
  <si>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</si>
  <si>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</si>
  <si>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</si>
  <si>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</si>
  <si>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</si>
  <si>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</si>
  <si>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</si>
  <si>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</si>
  <si>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</si>
  <si>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</si>
  <si>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</si>
  <si>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</si>
  <si>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</si>
  <si>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</si>
  <si>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</si>
  <si>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</si>
  <si>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</si>
  <si>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</si>
  <si>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</si>
  <si>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</si>
  <si>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</si>
  <si>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</si>
  <si>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</si>
  <si>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</si>
  <si>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</si>
  <si>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</si>
  <si>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</si>
  <si>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</si>
  <si>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</si>
  <si>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</si>
  <si>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</si>
  <si>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</si>
  <si>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</si>
  <si>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</si>
  <si>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</si>
  <si>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</si>
  <si>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</si>
  <si>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</si>
  <si>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</si>
  <si>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</si>
  <si>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</si>
  <si>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</si>
  <si>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</si>
  <si>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</si>
  <si>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</si>
  <si>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</si>
  <si>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</si>
  <si>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</si>
  <si>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</si>
  <si>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</si>
  <si>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</si>
  <si>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</si>
  <si>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</si>
  <si>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</si>
  <si>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</si>
  <si>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</si>
  <si>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</si>
  <si>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</si>
  <si>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</si>
  <si>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</si>
  <si>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</si>
  <si>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</si>
  <si>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</si>
  <si>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</si>
  <si>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</si>
  <si>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</si>
  <si>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</si>
  <si>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</si>
  <si>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</si>
  <si>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</si>
  <si>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</si>
  <si>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</si>
  <si>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</si>
  <si>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</si>
  <si>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</si>
  <si>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</si>
  <si>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</si>
  <si>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</si>
  <si>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</si>
  <si>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</si>
  <si>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</si>
  <si>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</si>
  <si>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</si>
  <si>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</si>
  <si>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</si>
  <si>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</si>
  <si>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</si>
  <si>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</si>
  <si>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</si>
  <si>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</si>
  <si>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</si>
  <si>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</si>
  <si>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</si>
  <si>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</si>
  <si>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</si>
  <si>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</si>
  <si>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</si>
  <si>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</si>
  <si>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</si>
  <si>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</si>
  <si>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</si>
  <si>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</si>
  <si>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</si>
  <si>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</si>
  <si>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</si>
  <si>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</si>
  <si>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</si>
  <si>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</si>
  <si>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</si>
  <si>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</si>
  <si>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</si>
  <si>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</si>
  <si>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</si>
  <si>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</si>
  <si>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</si>
  <si>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</si>
  <si>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</si>
  <si>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</si>
  <si>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</si>
  <si>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</si>
  <si>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</si>
  <si>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</si>
  <si>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</si>
  <si>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</si>
  <si>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</si>
  <si>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</si>
  <si>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</si>
  <si>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</si>
  <si>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</si>
  <si>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</si>
  <si>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</si>
  <si>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</si>
  <si>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</si>
  <si>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</si>
  <si>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</si>
  <si>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</si>
  <si>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</si>
  <si>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</si>
  <si>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</si>
  <si>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</si>
  <si>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</si>
  <si>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</si>
  <si>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</si>
  <si>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</si>
  <si>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</si>
  <si>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</si>
  <si>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</si>
  <si>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</si>
  <si>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</si>
  <si>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</si>
  <si>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</si>
  <si>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</si>
  <si>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</si>
  <si>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</si>
  <si>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</si>
  <si>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</si>
  <si>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</si>
  <si>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</si>
  <si>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</si>
  <si>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</si>
  <si>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</si>
  <si>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</si>
  <si>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</si>
  <si>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</si>
  <si>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</si>
  <si>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</si>
  <si>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</si>
  <si>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</si>
  <si>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</si>
  <si>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</si>
  <si>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</si>
  <si>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</si>
  <si>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</si>
  <si>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</si>
  <si>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</si>
  <si>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</si>
  <si>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</si>
  <si>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</si>
  <si>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</si>
  <si>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</si>
  <si>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</si>
  <si>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</si>
  <si>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</si>
  <si>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</si>
  <si>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</si>
  <si>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</si>
  <si>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</si>
  <si>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</si>
  <si>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</si>
  <si>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</si>
  <si>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</si>
  <si>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</si>
  <si>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</si>
  <si>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</si>
  <si>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</si>
  <si>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</si>
  <si>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</si>
  <si>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</si>
  <si>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</si>
  <si>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</si>
  <si>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</si>
  <si>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</si>
  <si>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</si>
  <si>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</si>
  <si>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</si>
  <si>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</si>
  <si>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</si>
  <si>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</si>
  <si>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</si>
  <si>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</si>
  <si>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</si>
  <si>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</si>
  <si>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</si>
  <si>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</si>
  <si>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</si>
  <si>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</si>
  <si>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</si>
  <si>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</si>
  <si>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</si>
  <si>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</si>
  <si>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</si>
  <si>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</si>
  <si>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</si>
  <si>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</si>
  <si>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</si>
  <si>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</si>
  <si>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</si>
  <si>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</si>
  <si>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</si>
  <si>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</si>
  <si>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</si>
  <si>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</si>
  <si>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</si>
  <si>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</si>
  <si>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</si>
  <si>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</si>
  <si>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</si>
  <si>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</si>
  <si>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</si>
  <si>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</si>
  <si>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</si>
  <si>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</si>
  <si>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</si>
  <si>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</si>
  <si>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</si>
  <si>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</si>
  <si>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</si>
  <si>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</si>
  <si>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</si>
  <si>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</si>
  <si>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</si>
  <si>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</si>
  <si>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</si>
  <si>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</si>
  <si>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</si>
  <si>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</si>
  <si>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</si>
  <si>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</si>
  <si>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</si>
  <si>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</si>
  <si>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</si>
  <si>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</si>
  <si>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</si>
  <si>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</si>
  <si>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</si>
  <si>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</si>
  <si>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</si>
  <si>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</si>
  <si>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</si>
  <si>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</si>
  <si>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</si>
  <si>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</si>
  <si>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</si>
  <si>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</si>
  <si>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</si>
  <si>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</si>
  <si>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</si>
  <si>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</si>
  <si>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</si>
  <si>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</si>
  <si>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</si>
  <si>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</si>
  <si>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</si>
  <si>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</si>
  <si>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</si>
  <si>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</si>
  <si>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</si>
  <si>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</si>
  <si>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</si>
  <si>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</si>
  <si>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</si>
  <si>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</si>
  <si>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</si>
  <si>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</si>
  <si>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</si>
  <si>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</si>
  <si>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</si>
  <si>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</si>
  <si>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</si>
  <si>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</si>
  <si>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</si>
  <si>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</si>
  <si>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</si>
  <si>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</si>
  <si>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</si>
  <si>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</si>
  <si>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</si>
  <si>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</si>
  <si>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</si>
  <si>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</si>
  <si>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</si>
  <si>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</si>
  <si>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</si>
  <si>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</si>
  <si>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</si>
  <si>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</si>
  <si>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</si>
  <si>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</si>
  <si>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</si>
  <si>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</si>
  <si>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</si>
  <si>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</si>
  <si>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</si>
  <si>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</si>
  <si>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</si>
  <si>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</si>
  <si>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</si>
  <si>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</si>
  <si>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</si>
  <si>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</si>
  <si>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</si>
  <si>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</si>
  <si>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</si>
  <si>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</si>
  <si>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</si>
  <si>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</si>
  <si>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</si>
  <si>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</si>
  <si>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</si>
  <si>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</si>
  <si>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</si>
  <si>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</si>
  <si>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</si>
  <si>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</si>
  <si>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</si>
  <si>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</si>
  <si>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</si>
  <si>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</si>
  <si>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</si>
  <si>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</si>
  <si>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</si>
  <si>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</si>
  <si>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</si>
  <si>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</si>
  <si>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</si>
  <si>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</si>
  <si>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</si>
  <si>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</si>
  <si>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</si>
  <si>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</si>
  <si>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</si>
  <si>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</si>
  <si>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</si>
  <si>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</si>
  <si>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</si>
  <si>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</si>
  <si>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</si>
  <si>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</si>
  <si>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</si>
  <si>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</si>
  <si>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</si>
  <si>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</si>
  <si>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</si>
  <si>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</si>
  <si>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</si>
  <si>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</si>
  <si>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</si>
  <si>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</si>
  <si>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</si>
  <si>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</si>
  <si>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</si>
  <si>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</si>
  <si>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</si>
  <si>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</si>
  <si>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</si>
  <si>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</si>
  <si>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</si>
  <si>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</si>
  <si>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</si>
  <si>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</si>
  <si>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</si>
  <si>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</si>
  <si>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</si>
  <si>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</si>
  <si>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</si>
  <si>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</si>
  <si>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</si>
  <si>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</si>
  <si>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</si>
  <si>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</si>
  <si>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</si>
  <si>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</si>
  <si>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</si>
  <si>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</si>
  <si>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</si>
  <si>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</si>
  <si>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</si>
  <si>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</si>
  <si>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</si>
  <si>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</si>
  <si>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</si>
  <si>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</si>
  <si>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</si>
  <si>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</si>
  <si>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</si>
  <si>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</si>
  <si>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</si>
  <si>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</si>
  <si>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</si>
  <si>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</si>
  <si>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</si>
  <si>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</si>
  <si>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</si>
  <si>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</si>
  <si>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</si>
  <si>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</si>
  <si>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</si>
  <si>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</si>
  <si>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</si>
  <si>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</si>
  <si>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</si>
  <si>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</si>
  <si>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</si>
  <si>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</si>
  <si>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</si>
  <si>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</si>
  <si>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</si>
  <si>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</si>
  <si>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</si>
  <si>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</si>
  <si>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</si>
  <si>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</si>
  <si>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</si>
  <si>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</si>
  <si>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</si>
  <si>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</si>
  <si>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</si>
  <si>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</si>
  <si>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</si>
  <si>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</si>
  <si>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</si>
  <si>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</si>
  <si>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</si>
  <si>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</si>
  <si>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</si>
  <si>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</si>
  <si>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</si>
  <si>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</si>
  <si>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</si>
  <si>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</si>
  <si>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</si>
  <si>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</si>
  <si>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</si>
  <si>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</si>
  <si>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</si>
  <si>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</si>
  <si>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</si>
  <si>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</si>
  <si>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</si>
  <si>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</si>
  <si>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</si>
  <si>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</si>
  <si>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</si>
  <si>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</si>
  <si>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</si>
  <si>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</si>
  <si>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</si>
  <si>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</si>
  <si>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</si>
  <si>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</si>
  <si>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</si>
  <si>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</si>
  <si>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</si>
  <si>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</si>
  <si>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</si>
  <si>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</si>
  <si>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</si>
  <si>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</si>
  <si>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</si>
  <si>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</si>
  <si>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</si>
  <si>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</si>
  <si>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</si>
  <si>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</si>
  <si>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</si>
  <si>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</si>
  <si>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</si>
  <si>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</si>
  <si>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</si>
  <si>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</si>
  <si>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</si>
  <si>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</si>
  <si>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</si>
  <si>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</si>
  <si>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</si>
  <si>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</si>
  <si>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</si>
  <si>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</si>
  <si>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</si>
  <si>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</si>
  <si>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</si>
  <si>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</si>
  <si>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</si>
  <si>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</si>
  <si>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</si>
  <si>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</si>
  <si>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</si>
  <si>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</si>
  <si>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</si>
  <si>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</si>
  <si>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</si>
  <si>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</si>
  <si>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</si>
  <si>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</si>
  <si>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</si>
  <si>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</si>
  <si>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</si>
  <si>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</si>
  <si>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</si>
  <si>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</si>
  <si>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</si>
  <si>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</si>
  <si>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</si>
  <si>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</si>
  <si>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</si>
  <si>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</si>
  <si>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</si>
  <si>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</si>
  <si>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</si>
  <si>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</si>
  <si>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</si>
  <si>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</si>
  <si>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</si>
  <si>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</si>
  <si>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</si>
  <si>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</si>
  <si>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</si>
  <si>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</si>
  <si>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</si>
  <si>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</si>
  <si>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</si>
  <si>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</si>
  <si>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</si>
  <si>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</si>
  <si>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</si>
  <si>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</si>
  <si>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</si>
  <si>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</si>
  <si>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</si>
  <si>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</si>
  <si>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</si>
  <si>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</si>
  <si>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</si>
  <si>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</si>
  <si>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</si>
  <si>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</si>
  <si>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</si>
  <si>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</si>
  <si>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</si>
  <si>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</si>
  <si>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</si>
  <si>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</si>
  <si>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</si>
  <si>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</si>
  <si>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</si>
  <si>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</si>
  <si>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</si>
  <si>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</si>
  <si>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</si>
  <si>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</si>
  <si>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</si>
  <si>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</si>
  <si>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</si>
  <si>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</si>
  <si>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</si>
  <si>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</si>
  <si>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</si>
  <si>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</si>
  <si>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</si>
  <si>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</si>
  <si>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</si>
  <si>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</si>
  <si>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</si>
  <si>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</si>
  <si>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</si>
  <si>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</si>
  <si>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</si>
  <si>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</si>
  <si>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</si>
  <si>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</si>
  <si>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</si>
  <si>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</si>
  <si>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</si>
  <si>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</si>
  <si>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</si>
  <si>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</si>
  <si>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</si>
  <si>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</si>
  <si>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</si>
  <si>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</si>
  <si>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</si>
  <si>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</si>
  <si>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</si>
  <si>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</si>
  <si>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</si>
  <si>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</si>
  <si>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</si>
  <si>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</si>
  <si>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</si>
  <si>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</si>
  <si>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</si>
  <si>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</si>
  <si>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</si>
  <si>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</si>
  <si>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</si>
  <si>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</si>
  <si>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</si>
  <si>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</si>
  <si>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</si>
  <si>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</si>
  <si>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</si>
  <si>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</si>
  <si>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</si>
  <si>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</si>
  <si>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</si>
  <si>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</si>
  <si>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</si>
  <si>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</si>
  <si>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</si>
  <si>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</si>
  <si>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</si>
  <si>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</si>
  <si>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</si>
  <si>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</si>
  <si>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</si>
  <si>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</si>
  <si>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</si>
  <si>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</si>
  <si>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</si>
  <si>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</si>
  <si>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</si>
  <si>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</si>
  <si>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</si>
  <si>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</si>
  <si>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</si>
  <si>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</si>
  <si>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</si>
  <si>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</si>
  <si>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</si>
  <si>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</si>
  <si>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</si>
  <si>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</si>
  <si>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</si>
  <si>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</si>
  <si>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</si>
  <si>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</si>
  <si>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</si>
  <si>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</si>
  <si>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</si>
  <si>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</si>
  <si>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</si>
  <si>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</si>
  <si>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</si>
  <si>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</si>
  <si>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</si>
  <si>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</si>
  <si>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</si>
  <si>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</si>
  <si>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</si>
  <si>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</si>
  <si>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</si>
  <si>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</si>
  <si>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</si>
  <si>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</si>
  <si>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</si>
  <si>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</si>
  <si>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</si>
  <si>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</si>
  <si>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</si>
  <si>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</si>
  <si>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</si>
  <si>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</si>
  <si>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</si>
  <si>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</si>
  <si>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</si>
  <si>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</si>
  <si>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</si>
  <si>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</si>
  <si>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</si>
  <si>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</si>
  <si>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</si>
  <si>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</si>
  <si>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</si>
  <si>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</si>
  <si>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</si>
  <si>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</si>
  <si>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</si>
  <si>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</si>
  <si>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</si>
  <si>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</si>
  <si>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</si>
  <si>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</si>
  <si>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</si>
  <si>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</si>
  <si>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</si>
  <si>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</si>
  <si>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</si>
  <si>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</si>
  <si>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</si>
  <si>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</si>
  <si>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</si>
  <si>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</si>
  <si>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</si>
  <si>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</si>
  <si>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</si>
  <si>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</si>
  <si>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</si>
  <si>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</si>
  <si>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</si>
  <si>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</si>
  <si>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</si>
  <si>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</si>
  <si>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</si>
  <si>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</si>
  <si>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</si>
  <si>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</si>
  <si>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</si>
  <si>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</si>
  <si>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</si>
  <si>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</si>
  <si>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</si>
  <si>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</si>
  <si>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</si>
  <si>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</si>
  <si>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</si>
  <si>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</si>
  <si>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</si>
  <si>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</si>
  <si>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</si>
  <si>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</si>
  <si>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</si>
  <si>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</si>
  <si>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</si>
  <si>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</si>
  <si>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</si>
  <si>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</si>
  <si>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</si>
  <si>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</si>
  <si>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</si>
  <si>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</si>
  <si>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</si>
  <si>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</si>
  <si>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</si>
  <si>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</si>
  <si>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</si>
  <si>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</si>
  <si>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</si>
  <si>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</si>
  <si>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</si>
  <si>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</si>
  <si>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</si>
  <si>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</si>
  <si>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</si>
  <si>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</si>
  <si>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</si>
  <si>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</si>
  <si>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</si>
  <si>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</si>
  <si>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</si>
  <si>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</si>
  <si>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</si>
  <si>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</si>
  <si>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</si>
  <si>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</si>
  <si>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</si>
  <si>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</si>
  <si>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</si>
  <si>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</si>
  <si>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</si>
  <si>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</si>
  <si>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</si>
  <si>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</si>
  <si>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</si>
  <si>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</si>
  <si>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</si>
  <si>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</si>
  <si>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</si>
  <si>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</si>
  <si>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</si>
  <si>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</si>
  <si>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</si>
  <si>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</si>
  <si>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</si>
  <si>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</si>
  <si>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</si>
  <si>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</si>
  <si>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</si>
  <si>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</si>
  <si>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</si>
  <si>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</si>
  <si>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</si>
  <si>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</si>
  <si>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</si>
  <si>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</si>
  <si>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</si>
  <si>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</si>
  <si>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</si>
  <si>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</si>
  <si>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</si>
  <si>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</si>
  <si>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</si>
  <si>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</si>
  <si>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</si>
  <si>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</si>
  <si>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</si>
  <si>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</si>
  <si>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</si>
  <si>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</si>
  <si>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</si>
  <si>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</si>
  <si>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</si>
  <si>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</si>
  <si>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</si>
  <si>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</si>
  <si>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</si>
  <si>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</si>
  <si>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</si>
  <si>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</si>
  <si>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</si>
  <si>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</si>
  <si>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</si>
  <si>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</si>
  <si>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</si>
  <si>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</si>
  <si>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</si>
  <si>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</si>
  <si>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</si>
  <si>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</si>
  <si>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</si>
  <si>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</si>
  <si>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</si>
  <si>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</si>
  <si>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</si>
  <si>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</si>
  <si>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</si>
  <si>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</si>
  <si>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</si>
  <si>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</si>
  <si>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</si>
  <si>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</si>
  <si>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</si>
  <si>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</si>
  <si>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</si>
  <si>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</si>
  <si>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</si>
  <si>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</si>
  <si>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</si>
  <si>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</si>
  <si>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</si>
  <si>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</si>
  <si>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</si>
  <si>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</si>
  <si>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</si>
  <si>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</si>
  <si>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</si>
  <si>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</si>
  <si>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</si>
  <si>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</si>
  <si>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</si>
  <si>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</si>
  <si>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</si>
  <si>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</si>
  <si>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</si>
  <si>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</si>
  <si>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</si>
  <si>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</si>
  <si>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</si>
  <si>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</si>
  <si>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</si>
  <si>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</si>
  <si>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</si>
  <si>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</si>
  <si>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</si>
  <si>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</si>
  <si>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</si>
  <si>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</si>
  <si>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</si>
  <si>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</si>
  <si>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</si>
  <si>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</si>
  <si>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</si>
  <si>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</si>
  <si>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</si>
  <si>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</si>
  <si>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</si>
  <si>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</si>
  <si>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</si>
  <si>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</si>
  <si>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</si>
  <si>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</si>
  <si>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</si>
  <si>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</si>
  <si>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</si>
  <si>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</si>
  <si>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</si>
  <si>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</si>
  <si>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</si>
  <si>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</si>
  <si>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</si>
  <si>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</si>
  <si>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</si>
  <si>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</si>
  <si>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</si>
  <si>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</si>
  <si>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</si>
  <si>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</si>
  <si>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</si>
  <si>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</si>
  <si>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</si>
  <si>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</si>
  <si>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</si>
  <si>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</si>
  <si>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</si>
  <si>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</si>
  <si>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</si>
  <si>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</si>
  <si>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</si>
  <si>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</si>
  <si>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</si>
  <si>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</si>
  <si>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</si>
  <si>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</si>
  <si>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</si>
  <si>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</si>
  <si>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</si>
  <si>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</si>
  <si>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</si>
  <si>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</si>
  <si>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</si>
  <si>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</si>
  <si>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</si>
  <si>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</si>
  <si>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</si>
  <si>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</si>
  <si>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</si>
  <si>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</si>
  <si>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</si>
  <si>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</si>
  <si>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</si>
  <si>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</si>
  <si>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</si>
  <si>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</si>
  <si>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</si>
  <si>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</si>
  <si>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</si>
  <si>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</si>
  <si>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</si>
  <si>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</si>
  <si>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</si>
  <si>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</si>
  <si>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</si>
  <si>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</si>
  <si>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</si>
  <si>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</si>
  <si>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</si>
  <si>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</si>
  <si>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</si>
  <si>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</si>
  <si>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</si>
  <si>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</si>
  <si>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</si>
  <si>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</si>
  <si>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</si>
  <si>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</si>
  <si>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</si>
  <si>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</si>
  <si>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</si>
  <si>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</si>
  <si>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</si>
  <si>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</si>
  <si>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</si>
  <si>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</si>
  <si>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</si>
  <si>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</si>
  <si>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</si>
  <si>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</si>
  <si>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</si>
  <si>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</si>
  <si>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</si>
  <si>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</si>
  <si>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</si>
  <si>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</si>
  <si>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</si>
  <si>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</si>
  <si>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</si>
  <si>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</si>
  <si>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</si>
  <si>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</si>
  <si>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</si>
  <si>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</si>
  <si>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</si>
  <si>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</si>
  <si>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</si>
  <si>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</si>
  <si>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</si>
  <si>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</si>
  <si>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</si>
  <si>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</si>
  <si>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</si>
  <si>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</si>
  <si>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</si>
  <si>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</si>
  <si>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</si>
  <si>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</si>
  <si>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</si>
  <si>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</si>
  <si>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</si>
  <si>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</si>
  <si>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</si>
  <si>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</si>
  <si>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</si>
  <si>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</si>
  <si>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</si>
  <si>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</si>
  <si>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</si>
  <si>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</si>
  <si>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</si>
  <si>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</si>
  <si>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</si>
  <si>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</si>
  <si>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</si>
  <si>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</si>
  <si>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</si>
  <si>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</si>
  <si>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</si>
  <si>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</si>
  <si>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</si>
  <si>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</si>
  <si>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</si>
  <si>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</si>
  <si>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</si>
  <si>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</si>
  <si>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</si>
  <si>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</si>
  <si>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</si>
  <si>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</si>
  <si>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</si>
  <si>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</si>
  <si>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</si>
  <si>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</si>
  <si>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</si>
  <si>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</si>
  <si>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</si>
  <si>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</si>
  <si>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</si>
  <si>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</si>
  <si>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</si>
  <si>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</si>
  <si>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</si>
  <si>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</si>
  <si>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</si>
  <si>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</si>
  <si>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</si>
  <si>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</si>
  <si>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</si>
  <si>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</si>
  <si>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</si>
  <si>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</si>
  <si>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</si>
  <si>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</si>
  <si>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</si>
  <si>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</si>
  <si>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</si>
  <si>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</si>
  <si>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</si>
  <si>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</si>
  <si>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</si>
  <si>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</si>
  <si>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</si>
  <si>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</si>
  <si>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</si>
  <si>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</si>
  <si>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</si>
  <si>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</si>
  <si>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</si>
  <si>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</si>
  <si>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</si>
  <si>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</si>
  <si>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</si>
  <si>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</si>
  <si>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</si>
  <si>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</si>
  <si>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</si>
  <si>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</si>
  <si>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</si>
  <si>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</si>
  <si>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</si>
  <si>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</si>
  <si>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</si>
  <si>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</si>
  <si>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</si>
  <si>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</si>
  <si>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</si>
  <si>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</si>
  <si>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</si>
  <si>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</si>
  <si>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</si>
  <si>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</si>
  <si>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</si>
  <si>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</si>
  <si>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</si>
  <si>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</si>
  <si>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</si>
  <si>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</si>
  <si>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</si>
  <si>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</si>
  <si>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</si>
  <si>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</si>
  <si>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</si>
  <si>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</si>
  <si>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</si>
  <si>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</si>
  <si>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</si>
  <si>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</si>
  <si>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</si>
  <si>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</si>
  <si>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</si>
  <si>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</si>
  <si>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</si>
  <si>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</si>
  <si>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</si>
  <si>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</si>
  <si>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</si>
  <si>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</si>
  <si>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</si>
  <si>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</si>
  <si>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</si>
  <si>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</si>
  <si>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</si>
  <si>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</si>
  <si>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</si>
  <si>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</si>
  <si>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</si>
  <si>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</si>
  <si>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</si>
  <si>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</si>
  <si>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</si>
  <si>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</si>
  <si>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</si>
  <si>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</si>
  <si>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</si>
  <si>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</si>
  <si>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</si>
  <si>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</si>
  <si>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</si>
  <si>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</si>
  <si>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</si>
  <si>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</si>
  <si>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</si>
  <si>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</si>
  <si>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</si>
  <si>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</si>
  <si>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</si>
  <si>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</si>
  <si>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</si>
  <si>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</si>
  <si>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</si>
  <si>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</si>
  <si>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</si>
  <si>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</si>
  <si>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</si>
  <si>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</si>
  <si>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</si>
  <si>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</si>
  <si>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</si>
  <si>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</si>
  <si>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</si>
  <si>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</si>
  <si>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</si>
  <si>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</si>
  <si>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</si>
  <si>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</si>
  <si>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</si>
  <si>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</si>
  <si>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</si>
  <si>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</si>
  <si>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</si>
  <si>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</si>
  <si>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</si>
  <si>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</si>
  <si>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</si>
  <si>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</si>
  <si>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</si>
  <si>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</si>
  <si>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</si>
  <si>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</si>
  <si>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</si>
  <si>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</si>
  <si>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</si>
  <si>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</si>
  <si>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</si>
  <si>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</si>
  <si>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</si>
  <si>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</si>
  <si>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</si>
  <si>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</si>
  <si>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</si>
  <si>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</si>
  <si>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</si>
  <si>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</si>
  <si>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</si>
  <si>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</si>
  <si>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</si>
  <si>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</si>
  <si>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</si>
  <si>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</si>
  <si>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</si>
  <si>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</si>
  <si>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</si>
  <si>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</si>
  <si>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</si>
  <si>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</si>
  <si>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</si>
  <si>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</si>
  <si>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</si>
  <si>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</si>
  <si>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</si>
  <si>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</si>
  <si>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</si>
  <si>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</si>
  <si>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</si>
  <si>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</si>
  <si>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</si>
  <si>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</si>
  <si>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</si>
  <si>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</si>
  <si>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</si>
  <si>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</si>
  <si>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</si>
  <si>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</si>
  <si>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</si>
  <si>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</si>
  <si>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</si>
  <si>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</si>
  <si>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</si>
  <si>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</si>
  <si>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</si>
  <si>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</si>
  <si>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</si>
  <si>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</si>
  <si>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</si>
  <si>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</si>
  <si>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</si>
  <si>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</si>
  <si>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</si>
  <si>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</si>
  <si>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</si>
  <si>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</si>
  <si>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</si>
  <si>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</si>
  <si>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</si>
  <si>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</si>
  <si>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</si>
  <si>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</si>
  <si>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</si>
  <si>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</si>
  <si>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</si>
  <si>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</si>
  <si>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</si>
  <si>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</si>
  <si>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</si>
  <si>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</si>
  <si>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</si>
  <si>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</si>
  <si>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</si>
  <si>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</si>
  <si>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</si>
  <si>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</si>
  <si>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</si>
  <si>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</si>
  <si>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</si>
  <si>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</si>
  <si>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</si>
  <si>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</si>
  <si>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</si>
  <si>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</si>
  <si>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</si>
  <si>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</si>
  <si>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</si>
  <si>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</si>
  <si>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</si>
  <si>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</si>
  <si>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</si>
  <si>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</si>
  <si>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</si>
  <si>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</si>
  <si>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</si>
  <si>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</si>
  <si>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</si>
  <si>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</si>
  <si>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</si>
  <si>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</si>
  <si>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</si>
  <si>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</si>
  <si>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</si>
  <si>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</si>
  <si>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</si>
  <si>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</si>
  <si>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</si>
  <si>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</si>
  <si>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</si>
  <si>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</si>
  <si>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</si>
  <si>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</si>
  <si>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</si>
  <si>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</si>
  <si>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</si>
  <si>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</si>
  <si>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</si>
  <si>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</si>
  <si>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</si>
  <si>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</si>
  <si>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</si>
  <si>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</si>
  <si>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</si>
  <si>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</si>
  <si>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</si>
  <si>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</si>
  <si>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</si>
  <si>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</si>
  <si>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</si>
  <si>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</si>
  <si>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</si>
  <si>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</si>
  <si>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</si>
  <si>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</si>
  <si>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</si>
  <si>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</si>
  <si>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</si>
  <si>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</si>
  <si>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</si>
  <si>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</si>
  <si>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</si>
  <si>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</si>
  <si>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</si>
  <si>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</si>
  <si>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</si>
  <si>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</si>
  <si>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</si>
  <si>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</si>
  <si>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</si>
  <si>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</si>
  <si>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</si>
  <si>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</si>
  <si>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</si>
  <si>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</si>
  <si>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</si>
  <si>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</si>
  <si>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</si>
  <si>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</si>
  <si>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</si>
  <si>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</si>
  <si>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</si>
  <si>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</si>
  <si>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</si>
  <si>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</si>
  <si>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</si>
  <si>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</si>
  <si>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</si>
  <si>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</si>
  <si>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</si>
  <si>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</si>
  <si>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</si>
  <si>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</si>
  <si>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</si>
  <si>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</si>
  <si>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</si>
  <si>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</si>
  <si>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</si>
  <si>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</si>
  <si>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</si>
  <si>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</si>
  <si>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</si>
  <si>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</si>
  <si>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</si>
  <si>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</si>
  <si>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</si>
  <si>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</si>
  <si>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</si>
  <si>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</si>
  <si>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</si>
  <si>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</si>
  <si>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</si>
  <si>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</si>
  <si>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</si>
  <si>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</si>
  <si>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</si>
  <si>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</si>
  <si>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</si>
  <si>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</si>
  <si>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</si>
  <si>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</si>
  <si>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</si>
  <si>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</si>
  <si>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</si>
  <si>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</si>
  <si>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</si>
  <si>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</si>
  <si>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</si>
  <si>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</si>
  <si>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</si>
  <si>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</si>
  <si>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</si>
  <si>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</si>
  <si>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</si>
  <si>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</si>
  <si>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</si>
  <si>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</si>
  <si>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</si>
  <si>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</si>
  <si>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</si>
  <si>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</si>
  <si>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</si>
  <si>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</si>
  <si>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</si>
  <si>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</si>
  <si>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</si>
  <si>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</si>
  <si>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</si>
  <si>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</si>
  <si>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</si>
  <si>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</si>
  <si>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</si>
  <si>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</si>
  <si>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</si>
  <si>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</si>
  <si>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</si>
  <si>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</si>
  <si>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</si>
  <si>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</si>
  <si>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</si>
  <si>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</si>
  <si>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</si>
  <si>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</si>
  <si>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</si>
  <si>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</si>
  <si>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</si>
  <si>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</si>
  <si>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</si>
  <si>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</si>
  <si>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</si>
  <si>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</si>
  <si>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</si>
  <si>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</si>
  <si>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</si>
  <si>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</si>
  <si>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</si>
  <si>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</si>
  <si>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</si>
  <si>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</si>
  <si>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</si>
  <si>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</si>
  <si>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</si>
  <si>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</si>
  <si>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</si>
  <si>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</si>
  <si>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</si>
  <si>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</si>
  <si>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</si>
  <si>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</si>
  <si>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</si>
  <si>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</si>
  <si>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</si>
  <si>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</si>
  <si>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</si>
  <si>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</si>
  <si>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</si>
  <si>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</si>
  <si>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</si>
  <si>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</si>
  <si>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</si>
  <si>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</si>
  <si>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</si>
  <si>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</si>
  <si>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</si>
  <si>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</si>
  <si>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</si>
  <si>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</si>
  <si>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</si>
  <si>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</si>
  <si>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</si>
  <si>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</si>
  <si>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</si>
  <si>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</si>
  <si>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</si>
  <si>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</si>
  <si>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</si>
  <si>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</si>
  <si>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</si>
  <si>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</si>
  <si>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</si>
  <si>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</si>
  <si>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</si>
  <si>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</si>
  <si>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</si>
  <si>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</si>
  <si>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</si>
  <si>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</si>
  <si>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</si>
  <si>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</si>
  <si>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</si>
  <si>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</si>
  <si>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</si>
  <si>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</si>
  <si>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</si>
  <si>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</si>
  <si>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</si>
  <si>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</si>
  <si>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</si>
  <si>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</si>
  <si>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</si>
  <si>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</si>
  <si>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</si>
  <si>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</si>
  <si>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</si>
  <si>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</si>
  <si>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</si>
  <si>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</si>
  <si>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</si>
  <si>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</si>
  <si>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</si>
  <si>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</si>
  <si>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</si>
  <si>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</si>
  <si>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</si>
  <si>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</si>
  <si>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</si>
  <si>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</si>
  <si>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</si>
  <si>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</si>
  <si>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</si>
  <si>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</si>
  <si>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</si>
  <si>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</si>
  <si>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</si>
  <si>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</si>
  <si>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</si>
  <si>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</si>
  <si>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</si>
  <si>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</si>
  <si>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</si>
  <si>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</si>
  <si>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</si>
  <si>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</si>
  <si>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</si>
  <si>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</si>
  <si>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</si>
  <si>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</si>
  <si>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</si>
  <si>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</si>
  <si>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</si>
  <si>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</si>
  <si>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</si>
  <si>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</si>
  <si>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</si>
  <si>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</si>
  <si>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</si>
  <si>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</si>
  <si>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</si>
  <si>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</si>
  <si>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</si>
  <si>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</si>
  <si>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</si>
  <si>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</si>
  <si>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</si>
  <si>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</si>
  <si>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</si>
  <si>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</si>
  <si>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</si>
  <si>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</si>
  <si>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</si>
  <si>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</si>
  <si>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</si>
  <si>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</si>
  <si>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</si>
  <si>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</si>
  <si>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</si>
  <si>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</si>
  <si>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</si>
  <si>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</si>
  <si>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</si>
  <si>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</si>
  <si>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</si>
  <si>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</si>
  <si>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</si>
  <si>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</si>
  <si>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</si>
  <si>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</si>
  <si>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</si>
  <si>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</si>
  <si>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</si>
  <si>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</si>
  <si>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</si>
  <si>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</si>
  <si>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</si>
  <si>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</si>
  <si>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</si>
  <si>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</si>
  <si>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</si>
  <si>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</si>
  <si>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</si>
  <si>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</si>
  <si>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</si>
  <si>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</si>
  <si>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</si>
  <si>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</si>
  <si>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</si>
  <si>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</si>
  <si>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</si>
  <si>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</si>
  <si>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</si>
  <si>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</si>
  <si>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</si>
  <si>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</si>
  <si>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</si>
  <si>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</si>
  <si>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</si>
  <si>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</si>
  <si>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</si>
  <si>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</si>
  <si>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</si>
  <si>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</si>
  <si>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</si>
  <si>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</si>
  <si>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</si>
  <si>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</si>
  <si>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</si>
  <si>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</si>
  <si>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</si>
  <si>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</si>
  <si>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</si>
  <si>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</si>
  <si>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</si>
  <si>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</si>
  <si>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</si>
  <si>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</si>
  <si>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</si>
  <si>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</si>
  <si>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</si>
  <si>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</si>
  <si>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</si>
  <si>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</si>
  <si>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</si>
  <si>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</si>
  <si>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</si>
  <si>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</si>
  <si>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</si>
  <si>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</si>
  <si>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</si>
  <si>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</si>
  <si>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</si>
  <si>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</si>
  <si>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</si>
  <si>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</si>
  <si>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</si>
  <si>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</si>
  <si>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</si>
  <si>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</si>
  <si>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</si>
  <si>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</si>
  <si>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</si>
  <si>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</si>
  <si>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</si>
  <si>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</si>
  <si>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</si>
  <si>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</si>
  <si>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</si>
  <si>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</si>
  <si>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</si>
  <si>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</si>
  <si>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</si>
  <si>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</si>
  <si>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</si>
  <si>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</si>
  <si>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</si>
  <si>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</si>
  <si>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</si>
  <si>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</si>
  <si>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</si>
  <si>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</si>
  <si>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</si>
  <si>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</si>
  <si>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</si>
  <si>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</si>
  <si>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</si>
  <si>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</si>
  <si>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</si>
  <si>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</si>
  <si>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</si>
  <si>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</si>
  <si>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</si>
  <si>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</si>
  <si>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</si>
  <si>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</si>
  <si>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</si>
  <si>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</si>
  <si>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</si>
  <si>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</si>
  <si>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</si>
  <si>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</si>
  <si>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</si>
  <si>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</si>
  <si>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</si>
  <si>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</si>
  <si>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</si>
  <si>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</si>
  <si>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</si>
  <si>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</si>
  <si>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</si>
  <si>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</si>
  <si>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</si>
  <si>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</si>
  <si>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</si>
  <si>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</si>
  <si>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</si>
  <si>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</si>
  <si>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</si>
  <si>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</si>
  <si>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</si>
  <si>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</si>
  <si>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</si>
  <si>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</si>
  <si>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</si>
  <si>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</si>
  <si>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</si>
  <si>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</si>
  <si>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</si>
  <si>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</si>
  <si>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</si>
  <si>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</si>
  <si>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</si>
  <si>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</si>
  <si>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</si>
  <si>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</si>
  <si>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</si>
  <si>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</si>
  <si>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</si>
  <si>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</si>
  <si>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</si>
  <si>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</si>
  <si>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</si>
  <si>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</si>
  <si>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</si>
  <si>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</si>
  <si>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</si>
  <si>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</si>
  <si>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</si>
  <si>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</si>
  <si>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</si>
  <si>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</si>
  <si>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</si>
  <si>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</si>
  <si>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</si>
  <si>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</si>
  <si>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</si>
  <si>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</si>
  <si>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</si>
  <si>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</si>
  <si>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</si>
  <si>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</si>
  <si>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</si>
  <si>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</si>
  <si>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</si>
  <si>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</si>
  <si>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</si>
  <si>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</si>
  <si>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</si>
  <si>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</si>
  <si>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</si>
  <si>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</si>
  <si>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</si>
  <si>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</si>
  <si>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</si>
  <si>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</si>
  <si>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</si>
  <si>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</si>
  <si>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</si>
  <si>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</si>
  <si>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</si>
  <si>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</si>
  <si>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</si>
  <si>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</si>
  <si>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</si>
  <si>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</si>
  <si>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</si>
  <si>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</si>
  <si>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</si>
  <si>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</si>
  <si>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</si>
  <si>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</si>
  <si>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</si>
  <si>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</si>
  <si>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</si>
  <si>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</si>
  <si>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</si>
  <si>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</si>
  <si>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</si>
  <si>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</si>
  <si>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</si>
  <si>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</si>
  <si>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</si>
  <si>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</si>
  <si>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</si>
  <si>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</si>
  <si>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</si>
  <si>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</si>
  <si>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</si>
  <si>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</si>
  <si>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</si>
  <si>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</si>
  <si>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</si>
  <si>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</si>
  <si>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</si>
  <si>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</si>
  <si>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</si>
  <si>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</si>
  <si>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</si>
  <si>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</si>
  <si>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</si>
  <si>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</si>
  <si>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</si>
  <si>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</si>
  <si>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</si>
  <si>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</si>
  <si>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</si>
  <si>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</si>
  <si>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</si>
  <si>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</si>
  <si>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</si>
  <si>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</si>
  <si>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</si>
  <si>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</si>
  <si>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</si>
  <si>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</si>
  <si>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</si>
  <si>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</si>
  <si>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</si>
  <si>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</si>
  <si>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</si>
  <si>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</si>
  <si>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</si>
  <si>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</si>
  <si>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</si>
  <si>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</si>
  <si>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</si>
  <si>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</si>
  <si>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</si>
  <si>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</si>
  <si>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</si>
  <si>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</si>
  <si>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</si>
  <si>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</si>
  <si>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</si>
  <si>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</si>
  <si>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</si>
  <si>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</si>
  <si>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</si>
  <si>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</si>
  <si>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</si>
  <si>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</si>
  <si>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</si>
  <si>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</si>
  <si>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</si>
  <si>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</si>
  <si>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</si>
  <si>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</si>
  <si>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</si>
  <si>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</si>
  <si>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</si>
  <si>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</si>
  <si>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</si>
  <si>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</si>
  <si>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</si>
  <si>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</si>
  <si>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</si>
  <si>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</si>
  <si>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</si>
  <si>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</si>
  <si>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</si>
  <si>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</si>
  <si>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</si>
  <si>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</si>
  <si>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</si>
  <si>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</si>
  <si>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</si>
  <si>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</si>
  <si>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</si>
  <si>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</si>
  <si>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</si>
  <si>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</si>
  <si>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</si>
  <si>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</si>
  <si>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</si>
  <si>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</si>
  <si>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</si>
  <si>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</si>
  <si>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</si>
  <si>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</si>
  <si>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</si>
  <si>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</si>
  <si>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</si>
  <si>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</si>
  <si>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</si>
  <si>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</si>
  <si>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</si>
  <si>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</si>
  <si>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</si>
  <si>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</si>
  <si>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</si>
  <si>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</si>
  <si>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</si>
  <si>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</si>
  <si>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</si>
  <si>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</si>
  <si>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</si>
  <si>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</si>
  <si>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</si>
  <si>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</si>
  <si>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</si>
  <si>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</si>
  <si>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</si>
  <si>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</si>
  <si>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</si>
  <si>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</si>
  <si>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</si>
  <si>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</si>
  <si>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</si>
  <si>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</si>
  <si>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</si>
  <si>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</si>
  <si>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</si>
  <si>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</si>
  <si>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</si>
  <si>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</si>
  <si>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</si>
  <si>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</si>
  <si>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</si>
  <si>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</si>
  <si>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</si>
  <si>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</si>
  <si>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</si>
  <si>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</si>
  <si>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</si>
  <si>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</si>
  <si>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</si>
  <si>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</si>
  <si>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</si>
  <si>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</si>
  <si>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</si>
  <si>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</si>
  <si>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</si>
  <si>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</si>
  <si>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</si>
  <si>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</si>
  <si>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</si>
  <si>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</si>
  <si>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</si>
  <si>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</si>
  <si>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</si>
  <si>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</si>
  <si>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</si>
  <si>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</si>
  <si>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</si>
  <si>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</si>
  <si>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</si>
  <si>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</si>
  <si>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</si>
  <si>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</si>
  <si>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</si>
  <si>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</si>
  <si>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</si>
  <si>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</si>
  <si>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</si>
  <si>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</si>
  <si>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</si>
  <si>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</si>
  <si>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</si>
  <si>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</si>
  <si>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</si>
  <si>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</si>
  <si>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</si>
  <si>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</si>
  <si>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</si>
  <si>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</si>
  <si>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</si>
  <si>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</si>
  <si>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</si>
  <si>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</si>
  <si>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</si>
  <si>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</si>
  <si>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</si>
  <si>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</si>
  <si>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</si>
  <si>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</si>
  <si>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</si>
  <si>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</si>
  <si>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</si>
  <si>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</si>
  <si>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</si>
  <si>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</si>
  <si>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</si>
  <si>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</si>
  <si>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</si>
  <si>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</si>
  <si>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</si>
  <si>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</si>
  <si>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</si>
  <si>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</si>
  <si>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</si>
  <si>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</si>
  <si>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</si>
  <si>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</si>
  <si>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</si>
  <si>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</si>
  <si>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</si>
  <si>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</si>
  <si>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</si>
  <si>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</si>
  <si>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</si>
  <si>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</si>
  <si>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</si>
  <si>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</si>
  <si>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</si>
  <si>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</si>
  <si>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</si>
  <si>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</si>
  <si>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</si>
  <si>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</si>
  <si>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</si>
  <si>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</si>
  <si>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</si>
  <si>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</si>
  <si>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</si>
  <si>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</si>
  <si>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</si>
  <si>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</si>
  <si>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</si>
  <si>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</si>
  <si>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</si>
  <si>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</si>
  <si>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</si>
  <si>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</si>
  <si>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</si>
  <si>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</si>
  <si>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</si>
  <si>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</si>
  <si>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</si>
  <si>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</si>
  <si>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</si>
  <si>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</si>
  <si>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</si>
  <si>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</si>
  <si>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</si>
  <si>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</si>
  <si>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</si>
  <si>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</si>
  <si>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</si>
  <si>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</si>
  <si>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</si>
  <si>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</si>
  <si>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</si>
  <si>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</si>
  <si>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</si>
  <si>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</si>
  <si>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</si>
  <si>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</si>
  <si>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</si>
  <si>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</si>
  <si>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</si>
  <si>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</si>
  <si>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</si>
  <si>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</si>
  <si>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</si>
  <si>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</si>
  <si>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</si>
  <si>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</si>
  <si>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</si>
  <si>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</si>
  <si>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</si>
  <si>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</si>
  <si>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</si>
  <si>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</si>
  <si>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</si>
  <si>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</si>
  <si>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</si>
  <si>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</si>
  <si>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</si>
  <si>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</si>
  <si>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</si>
  <si>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</si>
  <si>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</si>
  <si>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</si>
  <si>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</si>
  <si>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</si>
  <si>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</si>
  <si>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</si>
  <si>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</si>
  <si>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</si>
  <si>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</si>
  <si>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</si>
  <si>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</si>
  <si>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</si>
  <si>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</si>
  <si>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</si>
  <si>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</si>
  <si>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</si>
  <si>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</si>
  <si>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</si>
  <si>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</si>
  <si>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</si>
  <si>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</si>
  <si>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</si>
  <si>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</si>
  <si>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</si>
  <si>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</si>
  <si>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</si>
  <si>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</si>
  <si>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</si>
  <si>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</si>
  <si>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</si>
  <si>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</si>
  <si>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</si>
  <si>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</si>
  <si>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</si>
  <si>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</si>
  <si>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</si>
  <si>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</si>
  <si>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</si>
  <si>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</si>
  <si>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</si>
  <si>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</si>
  <si>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</si>
  <si>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</si>
  <si>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</si>
  <si>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</si>
  <si>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</si>
  <si>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</si>
  <si>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</si>
  <si>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</si>
  <si>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</si>
  <si>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</si>
  <si>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</si>
  <si>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</si>
  <si>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</si>
  <si>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</si>
  <si>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</si>
  <si>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</si>
  <si>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</si>
  <si>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</si>
  <si>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</si>
  <si>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</si>
  <si>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</si>
  <si>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</si>
  <si>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</si>
  <si>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</si>
  <si>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</si>
  <si>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</si>
  <si>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</si>
  <si>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</si>
  <si>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</si>
  <si>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</si>
  <si>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</si>
  <si>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</si>
  <si>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</si>
  <si>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</si>
  <si>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</si>
  <si>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</si>
  <si>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</si>
  <si>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</si>
  <si>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</si>
  <si>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</si>
  <si>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</si>
  <si>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</si>
  <si>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</si>
  <si>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</si>
  <si>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</si>
  <si>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</si>
  <si>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</si>
  <si>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</si>
  <si>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</si>
  <si>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</si>
  <si>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</si>
  <si>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</si>
  <si>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</si>
  <si>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</si>
  <si>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</si>
  <si>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</si>
  <si>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</si>
  <si>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</si>
  <si>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</si>
  <si>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</si>
  <si>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</si>
  <si>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</si>
  <si>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</si>
  <si>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</si>
  <si>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</si>
  <si>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</si>
  <si>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</si>
  <si>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</si>
  <si>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</si>
  <si>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</si>
  <si>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</si>
  <si>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</si>
  <si>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</si>
  <si>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</si>
  <si>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</si>
  <si>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</si>
  <si>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</si>
  <si>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</si>
  <si>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</si>
  <si>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</si>
  <si>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</si>
  <si>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</si>
  <si>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</si>
  <si>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</si>
  <si>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</si>
  <si>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</si>
  <si>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</si>
  <si>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</si>
  <si>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</si>
  <si>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</si>
  <si>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</si>
  <si>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</si>
  <si>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</si>
  <si>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</si>
  <si>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</si>
  <si>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</si>
  <si>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</si>
  <si>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</si>
  <si>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</si>
  <si>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</si>
  <si>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</si>
  <si>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</si>
  <si>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</si>
  <si>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</si>
  <si>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</si>
  <si>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</si>
  <si>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</si>
  <si>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</si>
  <si>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</si>
  <si>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</si>
  <si>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</si>
  <si>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</si>
  <si>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</si>
  <si>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</si>
  <si>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</si>
  <si>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</si>
  <si>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</si>
  <si>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</si>
  <si>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</si>
  <si>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</si>
  <si>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</si>
  <si>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</si>
  <si>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</si>
  <si>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</si>
  <si>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</si>
  <si>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</si>
  <si>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</si>
  <si>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</si>
  <si>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</si>
  <si>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</si>
  <si>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</si>
  <si>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</si>
  <si>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</si>
  <si>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</si>
  <si>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</si>
  <si>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</si>
  <si>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</si>
  <si>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</si>
  <si>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</si>
  <si>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</si>
  <si>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</si>
  <si>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</si>
  <si>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</si>
  <si>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</si>
  <si>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</si>
  <si>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</si>
  <si>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</si>
  <si>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</si>
  <si>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</si>
  <si>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</si>
  <si>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</si>
  <si>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</si>
  <si>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</si>
  <si>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</si>
  <si>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</si>
  <si>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</si>
  <si>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</si>
  <si>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</si>
  <si>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</si>
  <si>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</si>
  <si>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</si>
  <si>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</si>
  <si>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</si>
  <si>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</si>
  <si>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</si>
  <si>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</si>
  <si>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</si>
  <si>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</si>
  <si>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</si>
  <si>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</si>
  <si>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</si>
  <si>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</si>
  <si>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</si>
  <si>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</si>
  <si>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</si>
  <si>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</si>
  <si>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</si>
  <si>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</si>
  <si>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</si>
  <si>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</si>
  <si>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</si>
  <si>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</si>
  <si>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</si>
  <si>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</si>
  <si>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</si>
  <si>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</si>
  <si>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</si>
  <si>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</si>
  <si>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</si>
  <si>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</si>
  <si>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</si>
  <si>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</si>
  <si>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</si>
  <si>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</si>
  <si>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</si>
  <si>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</si>
  <si>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</si>
  <si>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</si>
  <si>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</si>
  <si>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</si>
  <si>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</si>
  <si>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</si>
  <si>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</si>
  <si>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</si>
  <si>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</si>
  <si>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</si>
  <si>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</si>
  <si>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</si>
  <si>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</si>
  <si>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</si>
  <si>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</si>
  <si>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</si>
  <si>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</si>
  <si>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</si>
  <si>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</si>
  <si>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</si>
  <si>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</si>
  <si>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</si>
  <si>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</si>
  <si>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</si>
  <si>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</si>
  <si>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</si>
  <si>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</si>
  <si>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</si>
  <si>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</si>
  <si>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</si>
  <si>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</si>
  <si>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</si>
  <si>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</si>
  <si>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</si>
  <si>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</si>
  <si>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</si>
  <si>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</si>
  <si>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</si>
  <si>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</si>
  <si>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</si>
  <si>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</si>
  <si>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</si>
  <si>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</si>
  <si>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</si>
  <si>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</si>
  <si>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</si>
  <si>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</si>
  <si>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</si>
  <si>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</si>
  <si>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</si>
  <si>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</si>
  <si>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</si>
  <si>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</si>
  <si>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</si>
  <si>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</si>
  <si>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</si>
  <si>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</si>
  <si>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</si>
  <si>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</si>
  <si>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</si>
  <si>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</si>
  <si>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</si>
  <si>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</si>
  <si>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</si>
  <si>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</si>
  <si>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</si>
  <si>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</si>
  <si>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</si>
  <si>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</si>
  <si>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</si>
  <si>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</si>
  <si>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</si>
  <si>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</si>
  <si>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</si>
  <si>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</si>
  <si>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</si>
  <si>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</si>
  <si>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</si>
  <si>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</si>
  <si>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</si>
  <si>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</si>
  <si>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</si>
  <si>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</si>
  <si>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</si>
  <si>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</si>
  <si>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</si>
  <si>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</si>
  <si>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</si>
  <si>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</si>
  <si>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</si>
  <si>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</si>
  <si>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</si>
  <si>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</si>
  <si>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</si>
  <si>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</si>
  <si>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</si>
  <si>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</si>
  <si>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</si>
  <si>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</si>
  <si>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</si>
  <si>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</si>
  <si>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</si>
  <si>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</si>
  <si>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</si>
  <si>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</si>
  <si>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</si>
  <si>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</si>
  <si>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</si>
  <si>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</si>
  <si>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</si>
  <si>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</si>
  <si>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</si>
  <si>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</si>
  <si>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</si>
  <si>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</si>
  <si>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</si>
  <si>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</si>
  <si>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</si>
  <si>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</si>
  <si>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</si>
  <si>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</si>
  <si>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</si>
  <si>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</si>
  <si>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</si>
  <si>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</si>
  <si>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</si>
  <si>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</si>
  <si>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</si>
  <si>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</si>
  <si>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</si>
  <si>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</si>
  <si>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</si>
  <si>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</si>
  <si>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</si>
  <si>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</si>
  <si>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</si>
  <si>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</si>
  <si>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</si>
  <si>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</si>
  <si>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</si>
  <si>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</si>
  <si>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</si>
  <si>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</si>
  <si>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</si>
  <si>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</si>
  <si>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</si>
  <si>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</si>
  <si>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</si>
  <si>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</si>
  <si>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</si>
  <si>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</si>
  <si>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</si>
  <si>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</si>
  <si>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</si>
  <si>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</si>
  <si>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</si>
  <si>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</si>
  <si>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</si>
  <si>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</si>
  <si>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</si>
  <si>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</si>
  <si>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</si>
  <si>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</si>
  <si>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</si>
  <si>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</si>
  <si>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</si>
  <si>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</si>
  <si>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</si>
  <si>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</si>
  <si>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</si>
  <si>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</si>
  <si>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</si>
  <si>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</si>
  <si>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</si>
  <si>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</si>
  <si>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</si>
  <si>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</si>
  <si>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</si>
  <si>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</si>
  <si>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</si>
  <si>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</si>
  <si>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</si>
  <si>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</si>
  <si>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</si>
  <si>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</si>
  <si>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</si>
  <si>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</si>
  <si>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</si>
  <si>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</si>
  <si>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</si>
  <si>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</si>
  <si>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</si>
  <si>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</si>
  <si>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</si>
  <si>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</si>
  <si>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</si>
  <si>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</si>
  <si>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</si>
  <si>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</si>
  <si>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</si>
  <si>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</si>
  <si>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</si>
  <si>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</si>
  <si>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</si>
  <si>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</si>
  <si>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</si>
  <si>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</si>
  <si>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</si>
  <si>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</si>
  <si>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</si>
  <si>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</si>
  <si>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</si>
  <si>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</si>
  <si>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</si>
  <si>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</si>
  <si>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</si>
  <si>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</si>
  <si>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</si>
  <si>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</si>
  <si>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</si>
  <si>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</si>
  <si>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</si>
  <si>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</si>
  <si>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</si>
  <si>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</si>
  <si>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</si>
  <si>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</si>
  <si>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</si>
  <si>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</si>
  <si>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</si>
  <si>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</si>
  <si>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</si>
  <si>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</si>
  <si>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</si>
  <si>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</si>
  <si>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</si>
  <si>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</si>
  <si>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</si>
  <si>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</si>
  <si>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</si>
  <si>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</si>
  <si>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</si>
  <si>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</si>
  <si>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</si>
  <si>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</si>
  <si>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</si>
  <si>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</si>
  <si>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</si>
  <si>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</si>
  <si>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</si>
  <si>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</si>
  <si>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</si>
  <si>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</si>
  <si>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</si>
  <si>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</si>
  <si>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</si>
  <si>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</si>
  <si>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</si>
  <si>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</si>
  <si>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</si>
  <si>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</si>
  <si>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</si>
  <si>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</si>
  <si>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</si>
  <si>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</si>
  <si>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</si>
  <si>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</si>
  <si>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</si>
  <si>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</si>
  <si>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</si>
  <si>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</si>
  <si>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</si>
  <si>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</si>
  <si>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</si>
  <si>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</si>
  <si>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</si>
  <si>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</si>
  <si>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</si>
  <si>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</si>
  <si>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</si>
  <si>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</si>
  <si>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</si>
  <si>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</si>
  <si>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</si>
  <si>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</si>
  <si>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</si>
  <si>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</si>
  <si>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</si>
  <si>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</si>
  <si>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</si>
  <si>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</si>
  <si>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</si>
  <si>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</si>
  <si>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</si>
  <si>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</si>
  <si>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</si>
  <si>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</si>
  <si>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</si>
  <si>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</si>
  <si>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</si>
  <si>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</si>
  <si>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</si>
  <si>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</si>
  <si>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</si>
  <si>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</si>
  <si>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</si>
  <si>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</si>
  <si>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</si>
  <si>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</si>
  <si>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</si>
  <si>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</si>
  <si>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</si>
  <si>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</si>
  <si>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</si>
  <si>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</si>
  <si>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</si>
  <si>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</si>
  <si>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</si>
  <si>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</si>
  <si>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</si>
  <si>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</si>
  <si>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</si>
  <si>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</si>
  <si>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</si>
  <si>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</si>
  <si>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</si>
  <si>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</si>
  <si>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</si>
  <si>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</si>
  <si>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</si>
  <si>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</si>
  <si>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</si>
  <si>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</si>
  <si>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</si>
  <si>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</si>
  <si>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</si>
  <si>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</si>
  <si>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</si>
  <si>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</si>
  <si>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</si>
  <si>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</si>
  <si>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</si>
  <si>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</si>
  <si>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</si>
  <si>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</si>
  <si>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</si>
  <si>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</si>
  <si>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</si>
  <si>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</si>
  <si>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</si>
  <si>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</si>
  <si>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</si>
  <si>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</si>
  <si>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</si>
  <si>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</si>
  <si>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</si>
  <si>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</si>
  <si>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</si>
  <si>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</si>
  <si>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</si>
  <si>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</si>
  <si>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</si>
  <si>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</si>
  <si>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</si>
  <si>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</si>
  <si>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</si>
  <si>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</si>
  <si>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</si>
  <si>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</si>
  <si>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</si>
  <si>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</si>
  <si>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</si>
  <si>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</si>
  <si>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</si>
  <si>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</si>
  <si>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</si>
  <si>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</si>
  <si>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</si>
  <si>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</si>
  <si>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</si>
  <si>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</si>
  <si>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</si>
  <si>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</si>
  <si>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</si>
  <si>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</si>
  <si>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</si>
  <si>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</si>
  <si>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</si>
  <si>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</si>
  <si>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</si>
  <si>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</si>
  <si>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</si>
  <si>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</si>
  <si>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</si>
  <si>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</si>
  <si>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</si>
  <si>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</si>
  <si>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</si>
  <si>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</si>
  <si>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</si>
  <si>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</si>
  <si>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</si>
  <si>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</si>
  <si>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</si>
  <si>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</si>
  <si>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</si>
  <si>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</si>
  <si>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</si>
  <si>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</si>
  <si>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</si>
  <si>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</si>
  <si>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</si>
  <si>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</si>
  <si>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</si>
  <si>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</si>
  <si>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</si>
  <si>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</si>
  <si>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</si>
  <si>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</si>
  <si>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</si>
  <si>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</si>
  <si>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</si>
  <si>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</si>
  <si>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</si>
  <si>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</si>
  <si>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</si>
  <si>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</si>
  <si>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</si>
  <si>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</si>
  <si>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</si>
  <si>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</si>
  <si>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</si>
  <si>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</si>
  <si>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</si>
  <si>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</si>
  <si>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</si>
  <si>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</si>
  <si>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</si>
  <si>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</si>
  <si>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</si>
  <si>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</si>
  <si>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</si>
  <si>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</si>
  <si>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</si>
  <si>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</si>
  <si>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</si>
  <si>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</si>
  <si>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</si>
  <si>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</si>
  <si>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</si>
  <si>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</si>
  <si>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</si>
  <si>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</si>
  <si>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</si>
  <si>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</si>
  <si>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</si>
  <si>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</si>
  <si>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</si>
  <si>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</si>
  <si>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</si>
  <si>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</si>
  <si>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</si>
  <si>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</si>
  <si>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</si>
  <si>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</si>
  <si>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</si>
  <si>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</si>
  <si>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</si>
  <si>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</si>
  <si>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</si>
  <si>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</si>
  <si>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</si>
  <si>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</si>
  <si>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</si>
  <si>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</si>
  <si>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</si>
  <si>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</si>
  <si>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</si>
  <si>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</si>
  <si>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</si>
  <si>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</si>
  <si>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</si>
  <si>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</si>
  <si>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</si>
  <si>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</si>
  <si>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</si>
  <si>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</si>
  <si>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</si>
  <si>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</si>
  <si>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</si>
  <si>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</si>
  <si>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</si>
  <si>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</si>
  <si>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</si>
  <si>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</si>
  <si>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</si>
  <si>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</si>
  <si>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</si>
  <si>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</si>
  <si>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</si>
  <si>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</si>
  <si>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</si>
  <si>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</si>
  <si>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</si>
  <si>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</si>
  <si>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</si>
  <si>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</si>
  <si>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</si>
  <si>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</si>
  <si>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</si>
  <si>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</si>
  <si>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</si>
  <si>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</si>
  <si>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</si>
  <si>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</si>
  <si>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</si>
  <si>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</si>
  <si>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</si>
  <si>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</si>
  <si>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</si>
  <si>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</si>
  <si>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</si>
  <si>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</si>
  <si>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</si>
  <si>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</si>
  <si>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</si>
  <si>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</si>
  <si>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</si>
  <si>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</si>
  <si>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</si>
  <si>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</si>
  <si>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</si>
  <si>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</si>
  <si>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</si>
  <si>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</si>
  <si>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</si>
  <si>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</si>
  <si>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</si>
  <si>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</si>
  <si>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</si>
  <si>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</si>
  <si>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</si>
  <si>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</si>
  <si>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</si>
  <si>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</si>
  <si>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</si>
  <si>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</si>
  <si>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</si>
  <si>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</si>
  <si>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</si>
  <si>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</si>
  <si>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</si>
  <si>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</si>
  <si>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</si>
  <si>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</si>
  <si>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</si>
  <si>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</si>
  <si>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</si>
  <si>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</si>
  <si>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</si>
  <si>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</si>
  <si>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</si>
  <si>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</si>
  <si>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</si>
  <si>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</si>
  <si>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</si>
  <si>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</si>
  <si>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</si>
  <si>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</si>
  <si>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</si>
  <si>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</si>
  <si>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</si>
  <si>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</si>
  <si>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</si>
  <si>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</si>
  <si>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</si>
  <si>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</si>
  <si>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</si>
  <si>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</si>
  <si>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</si>
  <si>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</si>
  <si>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</si>
  <si>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</si>
  <si>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</si>
  <si>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</si>
  <si>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</si>
  <si>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</si>
  <si>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</si>
  <si>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</si>
  <si>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</si>
  <si>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</si>
  <si>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</si>
  <si>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</si>
  <si>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</si>
  <si>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</si>
  <si>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</si>
  <si>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</si>
  <si>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</si>
  <si>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</si>
  <si>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</si>
  <si>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</si>
  <si>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</si>
  <si>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</si>
  <si>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</si>
  <si>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</si>
  <si>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</si>
  <si>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</si>
  <si>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</si>
  <si>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</si>
  <si>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</si>
  <si>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</si>
  <si>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</si>
  <si>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</si>
  <si>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</si>
  <si>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</si>
  <si>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</si>
  <si>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</si>
  <si>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</si>
  <si>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</si>
  <si>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</si>
  <si>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</si>
  <si>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</si>
  <si>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</si>
  <si>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</si>
  <si>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</si>
  <si>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</si>
  <si>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</si>
  <si>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</si>
  <si>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</si>
  <si>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</si>
  <si>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</si>
  <si>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</si>
  <si>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</si>
  <si>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</si>
  <si>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</si>
  <si>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</si>
  <si>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</si>
  <si>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</si>
  <si>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</si>
  <si>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</si>
  <si>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</si>
  <si>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</si>
  <si>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</si>
  <si>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</si>
  <si>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</si>
  <si>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</si>
  <si>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</si>
  <si>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</si>
  <si>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</si>
  <si>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</si>
  <si>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</si>
  <si>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</si>
  <si>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</si>
  <si>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</si>
  <si>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</si>
  <si>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</si>
  <si>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</si>
  <si>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</si>
  <si>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</si>
  <si>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</si>
  <si>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</si>
  <si>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</si>
  <si>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</si>
  <si>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</si>
  <si>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</si>
  <si>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</si>
  <si>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</si>
  <si>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</si>
  <si>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</si>
  <si>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</si>
  <si>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</si>
  <si>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</si>
  <si>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</si>
  <si>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</si>
  <si>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</si>
  <si>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</si>
  <si>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</si>
  <si>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</si>
  <si>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</si>
  <si>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</si>
  <si>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</si>
  <si>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</si>
  <si>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</si>
  <si>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</si>
  <si>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</si>
  <si>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</si>
  <si>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</si>
  <si>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</si>
  <si>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</si>
  <si>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</si>
  <si>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</si>
  <si>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</si>
  <si>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</si>
  <si>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</si>
  <si>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</si>
  <si>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</si>
  <si>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</si>
  <si>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</si>
  <si>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</si>
  <si>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</si>
  <si>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</si>
  <si>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</si>
  <si>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</si>
  <si>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</si>
  <si>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</si>
  <si>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</si>
  <si>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</si>
  <si>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</si>
  <si>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</si>
  <si>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</si>
  <si>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</si>
  <si>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</si>
  <si>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</si>
  <si>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</si>
  <si>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</si>
  <si>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</si>
  <si>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</si>
  <si>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</si>
  <si>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</si>
  <si>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</si>
  <si>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</si>
  <si>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</si>
  <si>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</si>
  <si>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</si>
  <si>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</si>
  <si>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</si>
  <si>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</si>
  <si>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</si>
  <si>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</si>
  <si>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</si>
  <si>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</si>
  <si>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</si>
  <si>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</si>
  <si>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</si>
  <si>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</si>
  <si>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</si>
  <si>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</si>
  <si>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</si>
  <si>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</si>
  <si>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</si>
  <si>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</si>
  <si>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</si>
  <si>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</si>
  <si>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</si>
  <si>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</si>
  <si>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</si>
  <si>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</si>
  <si>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</si>
  <si>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</si>
  <si>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</si>
  <si>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</si>
  <si>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</si>
  <si>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</si>
  <si>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</si>
  <si>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</si>
  <si>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</si>
  <si>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</si>
  <si>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</si>
  <si>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</si>
  <si>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</si>
  <si>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</si>
  <si>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</si>
  <si>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</si>
  <si>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</si>
  <si>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</si>
  <si>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</si>
  <si>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</si>
  <si>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</si>
  <si>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</si>
  <si>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</si>
  <si>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</si>
  <si>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</si>
  <si>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</si>
  <si>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</si>
  <si>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</si>
  <si>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</si>
  <si>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</si>
  <si>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</si>
  <si>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</si>
  <si>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</si>
  <si>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</si>
  <si>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</si>
  <si>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</si>
  <si>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</si>
  <si>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</si>
  <si>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</si>
  <si>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</si>
  <si>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</si>
  <si>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</si>
  <si>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</si>
  <si>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</si>
  <si>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</si>
  <si>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</si>
  <si>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</si>
  <si>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</si>
  <si>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</si>
  <si>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</si>
  <si>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</si>
  <si>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</si>
  <si>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</si>
  <si>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</si>
  <si>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</si>
  <si>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</si>
  <si>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</si>
  <si>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</si>
  <si>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</si>
  <si>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</si>
  <si>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</si>
  <si>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</si>
  <si>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</si>
  <si>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</si>
  <si>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</si>
  <si>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</si>
  <si>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</si>
  <si>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</si>
  <si>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</si>
  <si>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</si>
  <si>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</si>
  <si>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</si>
  <si>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</si>
  <si>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</si>
  <si>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</si>
  <si>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</si>
  <si>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</si>
  <si>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</si>
  <si>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</si>
  <si>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</si>
  <si>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</si>
  <si>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</si>
  <si>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</si>
  <si>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</si>
  <si>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</si>
  <si>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</si>
  <si>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</si>
  <si>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</si>
  <si>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</si>
  <si>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</si>
  <si>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</si>
  <si>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</si>
  <si>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</si>
  <si>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</si>
  <si>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</si>
  <si>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</si>
  <si>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</si>
  <si>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</si>
  <si>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</si>
  <si>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</si>
  <si>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</si>
  <si>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</si>
  <si>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</si>
  <si>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</si>
  <si>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</si>
  <si>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</si>
  <si>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</si>
  <si>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</si>
  <si>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</si>
  <si>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</si>
  <si>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</si>
  <si>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</si>
  <si>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</si>
  <si>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</si>
  <si>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</si>
  <si>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</si>
  <si>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</si>
  <si>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</si>
  <si>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</si>
  <si>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</si>
  <si>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</si>
  <si>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</si>
  <si>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</si>
  <si>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</si>
  <si>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</si>
  <si>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</si>
  <si>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</si>
  <si>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</si>
  <si>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</si>
  <si>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</si>
  <si>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</si>
  <si>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</si>
  <si>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</si>
  <si>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</si>
  <si>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</si>
  <si>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</si>
  <si>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</si>
  <si>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</si>
  <si>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</si>
  <si>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</si>
  <si>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</si>
  <si>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</si>
  <si>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</si>
  <si>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</si>
  <si>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</si>
  <si>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</si>
  <si>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</si>
  <si>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</si>
  <si>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</si>
  <si>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</si>
  <si>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</si>
  <si>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</si>
  <si>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</si>
  <si>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</si>
  <si>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</si>
  <si>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</si>
  <si>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</si>
  <si>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</si>
  <si>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</si>
  <si>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</si>
  <si>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</si>
  <si>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</si>
  <si>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</si>
  <si>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</si>
  <si>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</si>
  <si>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</si>
  <si>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</si>
  <si>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</si>
  <si>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</si>
  <si>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</si>
  <si>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</si>
  <si>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</si>
  <si>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</si>
  <si>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</si>
  <si>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</si>
  <si>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</si>
  <si>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</si>
  <si>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</si>
  <si>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</si>
  <si>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</si>
  <si>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</si>
  <si>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</si>
  <si>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</si>
  <si>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</si>
  <si>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</si>
  <si>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</si>
  <si>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</si>
  <si>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</si>
  <si>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</si>
  <si>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</si>
  <si>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</si>
  <si>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</si>
  <si>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</si>
  <si>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</si>
  <si>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</si>
  <si>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</si>
  <si>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</si>
  <si>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</si>
  <si>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</si>
  <si>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</si>
  <si>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</si>
  <si>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</si>
  <si>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</si>
  <si>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</si>
  <si>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</si>
  <si>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</si>
  <si>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</si>
  <si>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</si>
  <si>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</si>
  <si>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</si>
  <si>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</si>
  <si>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</si>
  <si>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</si>
  <si>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</si>
  <si>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</si>
  <si>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</si>
  <si>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</si>
  <si>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</si>
  <si>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</si>
  <si>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</si>
  <si>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</si>
  <si>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</si>
  <si>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</si>
  <si>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</si>
  <si>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</si>
  <si>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</si>
  <si>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</si>
  <si>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</si>
  <si>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</si>
  <si>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</si>
  <si>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</si>
  <si>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</si>
  <si>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</si>
  <si>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</si>
  <si>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</si>
  <si>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</si>
  <si>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</si>
  <si>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</si>
  <si>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</si>
  <si>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</si>
  <si>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</si>
  <si>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</si>
  <si>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</si>
  <si>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</si>
  <si>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</si>
  <si>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</si>
  <si>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</si>
  <si>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</si>
  <si>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</si>
  <si>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</si>
  <si>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</si>
  <si>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</si>
  <si>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</si>
  <si>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</si>
  <si>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</si>
  <si>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</si>
  <si>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</si>
  <si>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</si>
  <si>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</si>
  <si>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</si>
  <si>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</si>
  <si>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</si>
  <si>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</si>
  <si>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</si>
  <si>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</si>
  <si>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</si>
  <si>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</si>
  <si>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</si>
  <si>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</si>
  <si>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</si>
  <si>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</si>
  <si>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</si>
  <si>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</si>
  <si>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</si>
  <si>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</si>
  <si>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</si>
  <si>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</si>
  <si>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</si>
  <si>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</si>
  <si>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</si>
  <si>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</si>
  <si>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</si>
  <si>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</si>
  <si>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</si>
  <si>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</si>
  <si>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</si>
  <si>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</si>
  <si>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</si>
  <si>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</si>
  <si>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</si>
  <si>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</si>
  <si>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</si>
  <si>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</si>
  <si>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</si>
  <si>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</si>
  <si>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</si>
  <si>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</si>
  <si>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</si>
  <si>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</si>
  <si>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</si>
  <si>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</si>
  <si>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</si>
  <si>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</si>
  <si>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</si>
  <si>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</si>
  <si>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</si>
  <si>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</si>
  <si>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</si>
  <si>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</si>
  <si>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</si>
  <si>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</si>
  <si>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</si>
  <si>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</si>
  <si>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</si>
  <si>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</si>
  <si>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</si>
  <si>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</si>
  <si>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</si>
  <si>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</si>
  <si>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</si>
  <si>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</si>
  <si>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</si>
  <si>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</si>
  <si>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</si>
  <si>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</si>
  <si>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</si>
  <si>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</si>
  <si>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</si>
  <si>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</si>
  <si>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</si>
  <si>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</si>
  <si>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</si>
  <si>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</si>
  <si>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</si>
  <si>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</si>
  <si>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</si>
  <si>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</si>
  <si>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</si>
  <si>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</si>
  <si>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</si>
  <si>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</si>
  <si>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</si>
  <si>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</si>
  <si>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</si>
  <si>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</si>
  <si>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</si>
  <si>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</si>
  <si>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</si>
  <si>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</si>
  <si>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</si>
  <si>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</si>
  <si>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</si>
  <si>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</si>
  <si>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</si>
  <si>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</si>
  <si>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</si>
  <si>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</si>
  <si>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</si>
  <si>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</si>
  <si>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</si>
  <si>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</si>
  <si>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</si>
  <si>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</si>
  <si>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</si>
  <si>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</si>
  <si>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</si>
  <si>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</si>
  <si>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</si>
  <si>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</si>
  <si>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</si>
  <si>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</si>
  <si>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</si>
  <si>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</si>
  <si>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</si>
  <si>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</si>
  <si>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</si>
  <si>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</si>
  <si>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</si>
  <si>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</si>
  <si>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</si>
  <si>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</si>
  <si>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</si>
  <si>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</si>
  <si>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</si>
  <si>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</si>
  <si>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</si>
  <si>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</si>
  <si>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</si>
  <si>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</si>
  <si>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</si>
  <si>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</si>
  <si>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</si>
  <si>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</si>
  <si>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</si>
  <si>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</si>
  <si>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</si>
  <si>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</si>
  <si>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</si>
  <si>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</si>
  <si>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</si>
  <si>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</si>
  <si>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</si>
  <si>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</si>
  <si>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</si>
  <si>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</si>
  <si>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</si>
  <si>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</si>
  <si>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</si>
  <si>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</si>
  <si>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</si>
  <si>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</si>
  <si>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</si>
  <si>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</si>
  <si>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</si>
  <si>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</si>
  <si>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</si>
  <si>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</si>
  <si>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</si>
  <si>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</si>
  <si>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</si>
  <si>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</si>
  <si>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</si>
  <si>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</si>
  <si>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</si>
  <si>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</si>
  <si>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</si>
  <si>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</si>
  <si>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</si>
  <si>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</si>
  <si>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</si>
  <si>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</si>
  <si>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</si>
  <si>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</si>
  <si>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</si>
  <si>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</si>
  <si>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</si>
  <si>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</si>
  <si>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</si>
  <si>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</si>
  <si>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</si>
  <si>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</si>
  <si>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</si>
  <si>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</si>
  <si>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</si>
  <si>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</si>
  <si>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</si>
  <si>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</si>
  <si>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</si>
  <si>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</si>
  <si>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</si>
  <si>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</si>
  <si>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</si>
  <si>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</si>
  <si>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</si>
  <si>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</si>
  <si>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</si>
  <si>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</si>
  <si>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</si>
  <si>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</si>
  <si>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</si>
  <si>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</si>
  <si>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</si>
  <si>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</si>
  <si>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</si>
  <si>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</si>
  <si>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</si>
  <si>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</si>
  <si>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</si>
  <si>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</si>
  <si>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</si>
  <si>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</si>
  <si>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</si>
  <si>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</si>
  <si>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</si>
  <si>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</si>
  <si>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</si>
  <si>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</si>
  <si>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</si>
  <si>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</si>
  <si>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</si>
  <si>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</si>
  <si>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</si>
  <si>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</si>
  <si>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</si>
  <si>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</si>
  <si>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</si>
  <si>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</si>
  <si>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</si>
  <si>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</si>
  <si>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</si>
  <si>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</si>
  <si>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</si>
  <si>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</si>
  <si>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</si>
  <si>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</si>
  <si>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</si>
  <si>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</si>
  <si>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</si>
  <si>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</si>
  <si>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</si>
  <si>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</si>
  <si>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</si>
  <si>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</si>
  <si>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</si>
  <si>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</si>
  <si>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</si>
  <si>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</si>
  <si>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</si>
  <si>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</si>
  <si>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</si>
  <si>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</si>
  <si>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</si>
  <si>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</si>
  <si>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</si>
  <si>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</si>
  <si>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</si>
  <si>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</si>
  <si>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</si>
  <si>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</si>
  <si>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</si>
  <si>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</si>
  <si>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</si>
  <si>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</si>
  <si>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</si>
  <si>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</si>
  <si>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</si>
  <si>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</si>
  <si>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</si>
  <si>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</si>
  <si>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</si>
  <si>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</si>
  <si>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</si>
  <si>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</si>
  <si>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</si>
  <si>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</si>
  <si>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</si>
  <si>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</si>
  <si>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</si>
  <si>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</si>
  <si>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</si>
  <si>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</si>
  <si>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</si>
  <si>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</si>
  <si>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</si>
  <si>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</si>
  <si>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</si>
  <si>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</si>
  <si>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</si>
  <si>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</si>
  <si>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</si>
  <si>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</si>
  <si>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</si>
  <si>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</si>
  <si>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</si>
  <si>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</si>
  <si>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</si>
  <si>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</si>
  <si>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</si>
  <si>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</si>
  <si>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</si>
  <si>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</si>
  <si>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</si>
  <si>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</si>
  <si>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</si>
  <si>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</si>
  <si>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</si>
  <si>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</si>
  <si>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</si>
  <si>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</si>
  <si>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</si>
  <si>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</si>
  <si>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</si>
  <si>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</si>
  <si>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</si>
  <si>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</si>
  <si>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</si>
  <si>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</si>
  <si>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</si>
  <si>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</si>
  <si>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</si>
  <si>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</si>
  <si>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</si>
  <si>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</si>
  <si>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</si>
  <si>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</si>
  <si>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</si>
  <si>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</si>
  <si>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</si>
  <si>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</si>
  <si>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</si>
  <si>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</si>
  <si>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</si>
  <si>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</si>
  <si>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</si>
  <si>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</si>
  <si>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</si>
  <si>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</si>
  <si>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</si>
  <si>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</si>
  <si>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</si>
  <si>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</si>
  <si>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</si>
  <si>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</si>
  <si>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</si>
  <si>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</si>
  <si>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</si>
  <si>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</si>
  <si>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</si>
  <si>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</si>
  <si>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</si>
  <si>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</si>
  <si>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</si>
  <si>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</si>
  <si>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</si>
  <si>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</si>
  <si>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</si>
  <si>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</si>
  <si>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</si>
  <si>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</si>
  <si>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</si>
  <si>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</si>
  <si>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</si>
  <si>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</si>
  <si>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</si>
  <si>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</si>
  <si>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</si>
  <si>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</si>
  <si>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</si>
  <si>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</si>
  <si>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</si>
  <si>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</si>
  <si>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</si>
  <si>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</si>
  <si>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</si>
  <si>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</si>
  <si>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</si>
  <si>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</si>
  <si>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</si>
  <si>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</si>
  <si>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</si>
  <si>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</si>
  <si>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</si>
  <si>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</si>
  <si>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</si>
  <si>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</si>
  <si>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</si>
  <si>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</si>
  <si>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</si>
  <si>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</si>
  <si>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</si>
  <si>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</si>
  <si>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</si>
  <si>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</si>
  <si>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</si>
  <si>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</si>
  <si>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</si>
  <si>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</si>
  <si>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</si>
  <si>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</si>
  <si>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</si>
  <si>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</si>
  <si>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</si>
  <si>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</si>
  <si>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</si>
  <si>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</si>
  <si>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</si>
  <si>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</si>
  <si>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</si>
  <si>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</si>
  <si>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</si>
  <si>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</si>
  <si>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</si>
  <si>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</si>
  <si>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</si>
  <si>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</si>
  <si>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</si>
  <si>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</si>
  <si>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</si>
  <si>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</si>
  <si>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</si>
  <si>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</si>
  <si>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</si>
  <si>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</si>
  <si>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</si>
  <si>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</si>
  <si>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</si>
  <si>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</si>
  <si>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</si>
  <si>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</si>
  <si>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</si>
  <si>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</si>
  <si>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</si>
  <si>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</si>
  <si>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</si>
  <si>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</si>
  <si>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</si>
  <si>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</si>
  <si>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</si>
  <si>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</si>
  <si>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</si>
  <si>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</si>
  <si>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</si>
  <si>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</si>
  <si>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</si>
  <si>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</si>
  <si>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</si>
  <si>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</si>
  <si>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</si>
  <si>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</si>
  <si>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</si>
  <si>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</si>
  <si>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</si>
  <si>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</si>
  <si>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</si>
  <si>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</si>
  <si>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</si>
  <si>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</si>
  <si>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</si>
  <si>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</si>
  <si>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</si>
  <si>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</si>
  <si>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</si>
  <si>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</si>
  <si>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</si>
  <si>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</si>
  <si>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</si>
  <si>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</si>
  <si>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</si>
  <si>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</si>
  <si>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</si>
  <si>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</si>
  <si>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</si>
  <si>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</si>
  <si>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</si>
  <si>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</si>
  <si>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</si>
  <si>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</si>
  <si>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</si>
  <si>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</si>
  <si>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</si>
  <si>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</si>
  <si>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</si>
  <si>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</si>
  <si>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</si>
  <si>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</si>
  <si>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</si>
  <si>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</si>
  <si>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</si>
  <si>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</si>
  <si>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</si>
  <si>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</si>
  <si>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</si>
  <si>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</si>
  <si>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</si>
  <si>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</si>
  <si>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</si>
  <si>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</si>
  <si>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</si>
  <si>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</si>
  <si>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</si>
  <si>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</si>
  <si>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</si>
  <si>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</si>
  <si>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</si>
  <si>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</si>
  <si>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</si>
  <si>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</si>
  <si>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</si>
  <si>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</si>
  <si>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</si>
  <si>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</si>
  <si>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</si>
  <si>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</si>
  <si>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</si>
  <si>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</si>
  <si>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</si>
  <si>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</si>
  <si>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</si>
  <si>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</si>
  <si>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</si>
  <si>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</si>
  <si>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</si>
  <si>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</si>
  <si>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</si>
  <si>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</si>
  <si>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</si>
  <si>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</si>
  <si>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</si>
  <si>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</si>
  <si>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</si>
  <si>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</si>
  <si>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</si>
  <si>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</si>
  <si>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</si>
  <si>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</si>
  <si>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</si>
  <si>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</si>
  <si>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</si>
  <si>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</si>
  <si>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</si>
  <si>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</si>
  <si>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</si>
  <si>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</si>
  <si>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</si>
  <si>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</si>
  <si>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</si>
  <si>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</si>
  <si>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</si>
  <si>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</si>
  <si>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</si>
  <si>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</si>
  <si>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</si>
  <si>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</si>
  <si>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</si>
  <si>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</si>
  <si>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</si>
  <si>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</si>
  <si>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</si>
  <si>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</si>
  <si>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</si>
  <si>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</si>
  <si>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</si>
  <si>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</si>
  <si>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</si>
  <si>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</si>
  <si>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</si>
  <si>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</si>
  <si>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</si>
  <si>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</si>
  <si>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</si>
  <si>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</si>
  <si>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</si>
  <si>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</si>
  <si>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</si>
  <si>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</si>
  <si>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</si>
  <si>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</si>
  <si>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</si>
  <si>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</si>
  <si>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</si>
  <si>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</si>
  <si>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</si>
  <si>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</si>
  <si>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</si>
  <si>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</si>
  <si>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</si>
  <si>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</si>
  <si>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</si>
  <si>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</si>
  <si>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</si>
  <si>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</si>
  <si>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</si>
  <si>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</si>
  <si>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</si>
  <si>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</si>
  <si>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</si>
  <si>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</si>
  <si>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</si>
  <si>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</si>
  <si>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</si>
  <si>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</si>
  <si>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</si>
  <si>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</si>
  <si>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</si>
  <si>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</si>
  <si>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</si>
  <si>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</si>
  <si>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</si>
  <si>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</si>
  <si>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</si>
  <si>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</si>
  <si>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</si>
  <si>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</si>
  <si>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</si>
  <si>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</si>
  <si>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</si>
  <si>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</si>
  <si>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</si>
  <si>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</si>
  <si>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</si>
  <si>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</si>
  <si>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</si>
  <si>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</si>
  <si>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</si>
  <si>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</si>
  <si>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</si>
  <si>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</si>
  <si>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</si>
  <si>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</si>
  <si>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</si>
  <si>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</si>
  <si>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</si>
  <si>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</si>
  <si>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</si>
  <si>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</si>
  <si>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</si>
  <si>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</si>
  <si>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</si>
  <si>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</si>
  <si>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</si>
  <si>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</si>
  <si>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</si>
  <si>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</si>
  <si>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</si>
  <si>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</si>
  <si>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</si>
  <si>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</si>
  <si>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</si>
  <si>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</si>
  <si>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</si>
  <si>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</si>
  <si>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</si>
  <si>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</si>
  <si>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</si>
  <si>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</si>
  <si>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</si>
  <si>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</si>
  <si>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</si>
  <si>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</si>
  <si>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</si>
  <si>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</si>
  <si>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</si>
  <si>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</si>
  <si>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</si>
  <si>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</si>
  <si>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</si>
  <si>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</si>
  <si>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</si>
  <si>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</si>
  <si>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</si>
  <si>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</si>
  <si>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</si>
  <si>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</si>
  <si>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</si>
  <si>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</si>
  <si>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</si>
  <si>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</si>
  <si>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</si>
  <si>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</si>
  <si>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</si>
  <si>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</si>
  <si>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</si>
  <si>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</si>
  <si>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</si>
  <si>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</si>
  <si>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</si>
  <si>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</si>
  <si>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</si>
  <si>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</si>
  <si>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</si>
  <si>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</si>
  <si>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</si>
  <si>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</si>
  <si>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</si>
  <si>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</si>
  <si>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</si>
  <si>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</si>
  <si>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</si>
  <si>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</si>
  <si>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</si>
  <si>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</si>
  <si>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</si>
  <si>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</si>
  <si>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</si>
  <si>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</si>
  <si>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</si>
  <si>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</si>
  <si>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</si>
  <si>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</si>
  <si>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</si>
  <si>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</si>
  <si>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</si>
  <si>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</si>
  <si>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</si>
  <si>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</si>
  <si>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</si>
  <si>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</si>
  <si>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</si>
  <si>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</si>
  <si>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</si>
  <si>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</si>
  <si>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</si>
  <si>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</si>
  <si>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</si>
  <si>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</si>
  <si>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</si>
  <si>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</si>
  <si>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</si>
  <si>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</si>
  <si>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</si>
  <si>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</si>
  <si>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</si>
  <si>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</si>
  <si>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</si>
  <si>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</si>
  <si>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</si>
  <si>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</si>
  <si>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</si>
  <si>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</si>
  <si>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</si>
  <si>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</si>
  <si>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</si>
  <si>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</si>
  <si>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</si>
  <si>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</si>
  <si>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</si>
  <si>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</si>
  <si>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</si>
  <si>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</si>
  <si>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</si>
  <si>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</si>
  <si>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</si>
  <si>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</si>
  <si>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</si>
  <si>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</si>
  <si>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</si>
  <si>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</si>
  <si>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</si>
  <si>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</si>
  <si>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</si>
  <si>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</si>
  <si>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</si>
  <si>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</si>
  <si>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</si>
  <si>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</si>
  <si>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</si>
  <si>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</si>
  <si>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</si>
  <si>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</si>
  <si>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</si>
  <si>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</si>
  <si>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</si>
  <si>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</si>
  <si>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</si>
  <si>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</si>
  <si>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</si>
  <si>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</si>
  <si>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</si>
  <si>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</si>
  <si>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</si>
  <si>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</si>
  <si>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</si>
  <si>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</si>
  <si>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</si>
  <si>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</si>
  <si>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</si>
  <si>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</si>
  <si>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</si>
  <si>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</si>
  <si>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</si>
  <si>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</si>
  <si>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</si>
  <si>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</si>
  <si>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</si>
  <si>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</si>
  <si>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</si>
  <si>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</si>
  <si>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</si>
  <si>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</si>
  <si>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</si>
  <si>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</si>
  <si>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</si>
  <si>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</si>
  <si>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</si>
  <si>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</si>
  <si>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</si>
  <si>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</si>
  <si>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</si>
  <si>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</si>
  <si>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</si>
  <si>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</si>
  <si>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</si>
  <si>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</si>
  <si>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</si>
  <si>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</si>
  <si>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</si>
  <si>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</si>
  <si>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</si>
  <si>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</si>
  <si>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</si>
  <si>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</si>
  <si>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</si>
  <si>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</si>
  <si>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</si>
  <si>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</si>
  <si>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</si>
  <si>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</si>
  <si>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</si>
  <si>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</si>
  <si>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</si>
  <si>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</si>
  <si>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</si>
  <si>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</si>
  <si>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</si>
  <si>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</si>
  <si>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</si>
  <si>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</si>
  <si>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</si>
  <si>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</si>
  <si>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</si>
  <si>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</si>
  <si>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</si>
  <si>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</si>
  <si>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</si>
  <si>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</si>
  <si>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</si>
  <si>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</si>
  <si>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</si>
  <si>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</si>
  <si>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</si>
  <si>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</si>
  <si>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</si>
  <si>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</si>
  <si>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</si>
  <si>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</si>
  <si>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</si>
  <si>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</si>
  <si>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</si>
  <si>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</si>
  <si>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</si>
  <si>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</si>
  <si>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</si>
  <si>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</si>
  <si>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</si>
  <si>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</si>
  <si>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</si>
  <si>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</si>
  <si>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</si>
  <si>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</si>
  <si>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</si>
  <si>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</si>
  <si>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</si>
  <si>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</si>
  <si>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</si>
  <si>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</si>
  <si>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</si>
  <si>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</si>
  <si>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</si>
  <si>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</si>
  <si>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</si>
  <si>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</si>
  <si>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</si>
  <si>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</si>
  <si>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</si>
  <si>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</si>
  <si>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</si>
  <si>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</si>
  <si>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</si>
  <si>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</si>
  <si>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</si>
  <si>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</si>
  <si>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</si>
  <si>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</si>
  <si>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</si>
  <si>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</si>
  <si>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</si>
  <si>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</si>
  <si>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</si>
  <si>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</si>
  <si>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</si>
  <si>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</si>
  <si>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</si>
  <si>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</si>
  <si>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</si>
  <si>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</si>
  <si>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</si>
  <si>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</si>
  <si>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</si>
  <si>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</si>
  <si>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</si>
  <si>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</si>
  <si>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</si>
  <si>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</si>
  <si>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</si>
  <si>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</si>
  <si>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</si>
  <si>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</si>
  <si>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</si>
  <si>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</si>
  <si>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</si>
  <si>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</si>
  <si>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</si>
  <si>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</si>
  <si>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</si>
  <si>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</si>
  <si>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</si>
  <si>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</si>
  <si>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</si>
  <si>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</si>
  <si>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</si>
  <si>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</si>
  <si>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</si>
  <si>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</si>
  <si>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</si>
  <si>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</si>
  <si>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</si>
  <si>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</si>
  <si>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</si>
  <si>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</si>
  <si>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</si>
  <si>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</si>
  <si>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</si>
  <si>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</si>
  <si>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</si>
  <si>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</si>
  <si>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</si>
  <si>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</si>
  <si>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</si>
  <si>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</si>
  <si>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</si>
  <si>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</si>
  <si>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</si>
  <si>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</si>
  <si>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</si>
  <si>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</si>
  <si>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</si>
  <si>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</si>
  <si>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</si>
  <si>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</si>
  <si>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</si>
  <si>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</si>
  <si>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</si>
  <si>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</si>
  <si>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</si>
  <si>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</si>
  <si>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</si>
  <si>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</si>
  <si>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</si>
  <si>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</si>
  <si>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</si>
  <si>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</si>
  <si>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</si>
  <si>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</si>
  <si>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</si>
  <si>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</si>
  <si>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</si>
  <si>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</si>
  <si>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</si>
  <si>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</si>
  <si>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</si>
  <si>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</si>
  <si>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</si>
  <si>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</si>
  <si>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</si>
  <si>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</si>
  <si>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</si>
  <si>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</si>
  <si>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</si>
  <si>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</si>
  <si>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</si>
  <si>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</si>
  <si>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</si>
  <si>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</si>
  <si>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</si>
  <si>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</si>
  <si>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</si>
  <si>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</si>
  <si>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</si>
  <si>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</si>
  <si>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</si>
  <si>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</si>
  <si>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</si>
  <si>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</si>
  <si>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</si>
  <si>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</si>
  <si>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</si>
  <si>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</si>
  <si>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</si>
  <si>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</si>
  <si>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</si>
  <si>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</si>
  <si>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</si>
  <si>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</si>
  <si>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</si>
  <si>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</si>
  <si>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</si>
  <si>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</si>
  <si>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</si>
  <si>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</si>
  <si>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</si>
  <si>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</si>
  <si>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</si>
  <si>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</si>
  <si>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</si>
  <si>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</si>
  <si>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</si>
  <si>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</si>
  <si>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</si>
  <si>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</si>
  <si>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</si>
  <si>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</si>
  <si>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</si>
  <si>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</si>
  <si>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</si>
  <si>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</si>
  <si>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</si>
  <si>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</si>
  <si>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</si>
  <si>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</si>
  <si>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</si>
  <si>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</si>
  <si>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</si>
  <si>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</si>
  <si>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</si>
  <si>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</si>
  <si>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</si>
  <si>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</si>
  <si>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</si>
  <si>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</si>
  <si>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</si>
  <si>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</si>
  <si>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</si>
  <si>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</si>
  <si>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</si>
  <si>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</si>
  <si>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</si>
  <si>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</si>
  <si>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</si>
  <si>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</si>
  <si>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</si>
  <si>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</si>
  <si>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</si>
  <si>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</si>
  <si>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</si>
  <si>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</si>
  <si>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</si>
  <si>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</si>
  <si>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</si>
  <si>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</si>
  <si>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</si>
  <si>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</si>
  <si>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</si>
  <si>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</si>
  <si>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</si>
  <si>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</si>
  <si>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</si>
  <si>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</si>
  <si>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</si>
  <si>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</si>
  <si>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</si>
  <si>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</si>
  <si>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</si>
  <si>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</si>
  <si>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</si>
  <si>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</si>
  <si>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</si>
  <si>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</si>
  <si>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</si>
  <si>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</si>
  <si>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</si>
  <si>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</si>
  <si>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</si>
  <si>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</si>
  <si>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</si>
  <si>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</si>
  <si>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</si>
  <si>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</si>
  <si>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</si>
  <si>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</si>
  <si>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</si>
  <si>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</si>
  <si>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</si>
  <si>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</si>
  <si>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</si>
  <si>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</si>
  <si>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</si>
  <si>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</si>
  <si>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</si>
  <si>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</si>
  <si>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</si>
  <si>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</si>
  <si>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</si>
  <si>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</si>
  <si>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</si>
  <si>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</si>
  <si>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</si>
  <si>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</si>
  <si>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</si>
  <si>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</si>
  <si>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</si>
  <si>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</si>
  <si>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</si>
  <si>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</si>
  <si>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</si>
  <si>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</si>
  <si>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</si>
  <si>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</si>
  <si>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</si>
  <si>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</si>
  <si>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</si>
  <si>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</si>
  <si>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</si>
  <si>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</si>
  <si>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</si>
  <si>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</si>
  <si>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</si>
  <si>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</si>
  <si>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</si>
  <si>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</si>
  <si>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</si>
  <si>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</si>
  <si>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</si>
  <si>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</si>
  <si>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</si>
  <si>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</si>
  <si>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</si>
  <si>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</si>
  <si>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</si>
  <si>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</si>
  <si>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</si>
  <si>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</si>
  <si>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</si>
  <si>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</si>
  <si>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</si>
  <si>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</si>
  <si>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</si>
  <si>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</si>
  <si>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</si>
  <si>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</si>
  <si>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</si>
  <si>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</si>
  <si>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</si>
  <si>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</si>
  <si>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</si>
  <si>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</si>
  <si>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</si>
  <si>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</si>
  <si>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</si>
  <si>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</si>
  <si>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</si>
  <si>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</si>
  <si>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</si>
  <si>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</si>
  <si>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</si>
  <si>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</si>
  <si>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</si>
  <si>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</si>
  <si>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</si>
  <si>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</si>
  <si>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</si>
  <si>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</si>
  <si>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</si>
  <si>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</si>
  <si>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</si>
  <si>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</si>
  <si>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</si>
  <si>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</si>
  <si>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</si>
  <si>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</si>
  <si>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</si>
  <si>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</si>
  <si>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</si>
  <si>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</si>
  <si>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</si>
  <si>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</si>
  <si>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</si>
  <si>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</si>
  <si>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</si>
  <si>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</si>
  <si>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</si>
  <si>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</si>
  <si>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</si>
  <si>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</si>
  <si>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</si>
  <si>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</si>
  <si>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</si>
  <si>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</si>
  <si>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</si>
  <si>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</si>
  <si>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</si>
  <si>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</si>
  <si>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</si>
  <si>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</si>
  <si>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</si>
  <si>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</si>
  <si>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</si>
  <si>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</si>
  <si>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</si>
  <si>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</si>
  <si>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</si>
  <si>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</si>
  <si>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</si>
  <si>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</si>
  <si>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</si>
  <si>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</si>
  <si>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</si>
  <si>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</si>
  <si>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</si>
  <si>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</si>
  <si>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</si>
  <si>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</si>
  <si>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</si>
  <si>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</si>
  <si>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</si>
  <si>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</si>
  <si>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</si>
  <si>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</si>
  <si>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</si>
  <si>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</si>
  <si>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</si>
  <si>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</si>
  <si>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</si>
  <si>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</si>
  <si>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</si>
  <si>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</si>
  <si>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</si>
  <si>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</si>
  <si>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</si>
  <si>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</si>
  <si>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</si>
  <si>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</si>
  <si>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</si>
  <si>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</si>
  <si>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</si>
  <si>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</si>
  <si>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</si>
  <si>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</si>
  <si>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</si>
  <si>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</si>
  <si>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</si>
  <si>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</si>
  <si>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</si>
  <si>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</si>
  <si>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</si>
  <si>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</si>
  <si>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</si>
  <si>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</si>
  <si>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</si>
  <si>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</si>
  <si>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</si>
  <si>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</si>
  <si>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</si>
  <si>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</si>
  <si>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</si>
  <si>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</si>
  <si>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</si>
  <si>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</si>
  <si>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</si>
  <si>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</si>
  <si>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</si>
  <si>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</si>
  <si>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</si>
  <si>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</si>
  <si>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</si>
  <si>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</si>
  <si>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</si>
  <si>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</si>
  <si>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</si>
  <si>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</si>
  <si>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</si>
  <si>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</si>
  <si>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</si>
  <si>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</si>
  <si>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</si>
  <si>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</si>
  <si>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</si>
  <si>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</si>
  <si>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</si>
  <si>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</si>
  <si>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</si>
  <si>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</si>
  <si>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</si>
  <si>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</si>
  <si>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</si>
  <si>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</si>
  <si>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</si>
  <si>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</si>
  <si>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</si>
  <si>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</si>
  <si>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</si>
  <si>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</si>
  <si>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</si>
  <si>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</si>
  <si>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</si>
  <si>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</si>
  <si>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</si>
  <si>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</si>
  <si>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</si>
  <si>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</si>
  <si>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</si>
  <si>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</si>
  <si>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</si>
  <si>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</si>
  <si>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</si>
  <si>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</si>
  <si>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</si>
  <si>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</si>
  <si>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</si>
  <si>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</si>
  <si>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</si>
  <si>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</si>
  <si>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</si>
  <si>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</si>
  <si>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</si>
  <si>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</si>
  <si>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</si>
  <si>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</si>
  <si>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</si>
  <si>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</si>
  <si>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</si>
  <si>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</si>
  <si>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</si>
  <si>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</si>
  <si>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</si>
  <si>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</si>
  <si>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</si>
  <si>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</si>
  <si>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</si>
  <si>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</si>
  <si>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</si>
  <si>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</si>
  <si>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</si>
  <si>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</si>
  <si>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</si>
  <si>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</si>
  <si>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</si>
  <si>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</si>
  <si>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</si>
  <si>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</si>
  <si>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</si>
  <si>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</si>
  <si>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</si>
  <si>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</si>
  <si>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</si>
  <si>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</si>
  <si>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</si>
  <si>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</si>
  <si>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</si>
  <si>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</si>
  <si>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</si>
  <si>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</si>
  <si>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</si>
  <si>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</si>
  <si>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</si>
  <si>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</si>
  <si>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</si>
  <si>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</si>
  <si>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</si>
  <si>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</si>
  <si>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</si>
  <si>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</si>
  <si>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</si>
  <si>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</si>
  <si>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</si>
  <si>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</si>
  <si>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</si>
  <si>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</si>
  <si>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</si>
  <si>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</si>
  <si>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</si>
  <si>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</si>
  <si>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</si>
  <si>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</si>
  <si>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</si>
  <si>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</si>
  <si>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</si>
  <si>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</si>
  <si>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</si>
  <si>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</si>
  <si>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</si>
  <si>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</si>
  <si>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</si>
  <si>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</si>
  <si>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</si>
  <si>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</si>
  <si>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</si>
  <si>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</si>
  <si>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</si>
  <si>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</si>
  <si>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</si>
  <si>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</si>
  <si>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</si>
  <si>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</si>
  <si>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</si>
  <si>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</si>
  <si>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</si>
  <si>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</si>
  <si>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</si>
  <si>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</si>
  <si>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</si>
  <si>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</si>
  <si>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</si>
  <si>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</si>
  <si>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</si>
  <si>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</si>
  <si>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</si>
  <si>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</si>
  <si>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</si>
  <si>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</si>
  <si>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</si>
  <si>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</si>
  <si>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</si>
  <si>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</si>
  <si>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</si>
  <si>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</si>
  <si>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</si>
  <si>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</si>
  <si>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</si>
  <si>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</si>
  <si>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</si>
  <si>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</si>
  <si>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</si>
  <si>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</si>
  <si>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</si>
  <si>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</si>
  <si>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</si>
  <si>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</si>
  <si>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</si>
  <si>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</si>
  <si>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</si>
  <si>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</si>
  <si>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</si>
  <si>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</si>
  <si>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</si>
  <si>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</si>
  <si>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</si>
  <si>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</si>
  <si>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</si>
  <si>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</si>
  <si>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</si>
  <si>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</si>
  <si>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</si>
  <si>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</si>
  <si>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</si>
  <si>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</si>
  <si>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</si>
  <si>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</si>
  <si>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</si>
  <si>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</si>
  <si>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</si>
  <si>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</si>
  <si>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</si>
  <si>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</si>
  <si>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</si>
  <si>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</si>
  <si>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</si>
  <si>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</si>
  <si>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</si>
  <si>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</si>
  <si>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</si>
  <si>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</si>
  <si>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</si>
  <si>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</si>
  <si>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</si>
  <si>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</si>
  <si>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</si>
  <si>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</si>
  <si>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</si>
  <si>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</si>
  <si>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</si>
  <si>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</si>
  <si>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</si>
  <si>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</si>
  <si>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</si>
  <si>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</si>
  <si>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</si>
  <si>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</si>
  <si>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</si>
  <si>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</si>
  <si>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</si>
  <si>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</si>
  <si>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</si>
  <si>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</si>
  <si>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</si>
  <si>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</si>
  <si>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</si>
  <si>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</si>
  <si>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</si>
  <si>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</si>
  <si>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</si>
  <si>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</si>
  <si>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</si>
  <si>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</si>
  <si>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</si>
  <si>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</si>
  <si>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</si>
  <si>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</si>
  <si>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</si>
  <si>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</si>
  <si>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</si>
  <si>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</si>
  <si>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</si>
  <si>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</si>
  <si>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</si>
  <si>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</si>
  <si>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</si>
  <si>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</si>
  <si>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</si>
  <si>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</si>
  <si>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</si>
  <si>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</si>
  <si>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</si>
  <si>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</si>
  <si>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</si>
  <si>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</si>
  <si>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</si>
  <si>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</si>
  <si>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</si>
  <si>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</si>
  <si>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</si>
  <si>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</si>
  <si>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</si>
  <si>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</si>
  <si>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</si>
  <si>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</si>
  <si>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</si>
  <si>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</si>
  <si>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</si>
  <si>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</si>
  <si>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</si>
  <si>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</si>
  <si>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</si>
  <si>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</si>
  <si>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</si>
  <si>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</si>
  <si>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</si>
  <si>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</si>
  <si>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</si>
  <si>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</si>
  <si>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</si>
  <si>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</si>
  <si>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</si>
  <si>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</si>
  <si>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</si>
  <si>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</si>
  <si>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</si>
  <si>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</si>
  <si>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</si>
  <si>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</si>
  <si>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</si>
  <si>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</si>
  <si>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</si>
  <si>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</si>
  <si>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</si>
  <si>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</si>
  <si>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</si>
  <si>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</si>
  <si>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</si>
  <si>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</si>
  <si>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</si>
  <si>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</si>
  <si>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</si>
  <si>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</si>
  <si>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</si>
  <si>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</si>
  <si>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</si>
  <si>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</si>
  <si>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</si>
  <si>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</si>
  <si>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</si>
  <si>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</si>
  <si>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</si>
  <si>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</si>
  <si>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</si>
  <si>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</si>
  <si>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</si>
  <si>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</si>
  <si>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</si>
  <si>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</si>
  <si>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</si>
  <si>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</si>
  <si>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</si>
  <si>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</si>
  <si>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</si>
  <si>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</si>
  <si>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</si>
  <si>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</si>
  <si>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</si>
  <si>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</si>
  <si>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</si>
  <si>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</si>
  <si>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</si>
  <si>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</si>
  <si>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</si>
  <si>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</si>
  <si>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</si>
  <si>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</si>
  <si>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</si>
  <si>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</si>
  <si>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</si>
  <si>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</si>
  <si>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</si>
  <si>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</si>
  <si>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</si>
  <si>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</si>
  <si>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</si>
  <si>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</si>
  <si>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</si>
  <si>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</si>
  <si>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</si>
  <si>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</si>
  <si>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</si>
  <si>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</si>
  <si>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</si>
  <si>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</si>
  <si>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</si>
  <si>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</si>
  <si>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</si>
  <si>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</si>
  <si>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</si>
  <si>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</si>
  <si>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</si>
  <si>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</si>
  <si>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</si>
  <si>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</si>
  <si>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</si>
  <si>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</si>
  <si>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</si>
  <si>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</si>
  <si>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</si>
  <si>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</si>
  <si>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</si>
  <si>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</si>
  <si>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</si>
  <si>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</si>
  <si>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</si>
  <si>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</si>
  <si>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</si>
  <si>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</si>
  <si>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</si>
  <si>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</si>
  <si>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</si>
  <si>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</si>
  <si>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</si>
  <si>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</si>
  <si>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</si>
  <si>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</si>
  <si>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</si>
  <si>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</si>
  <si>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</si>
  <si>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</si>
  <si>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</si>
  <si>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</si>
  <si>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</si>
  <si>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</si>
  <si>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</si>
  <si>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</si>
  <si>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</si>
  <si>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</si>
  <si>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</si>
  <si>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</si>
  <si>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</si>
  <si>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</si>
  <si>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</si>
  <si>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</si>
  <si>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</si>
  <si>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</si>
  <si>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</si>
  <si>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</si>
  <si>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</si>
  <si>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</si>
  <si>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</si>
  <si>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</si>
  <si>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</si>
  <si>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</si>
  <si>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</si>
  <si>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</si>
  <si>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</si>
  <si>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</si>
  <si>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</si>
  <si>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</si>
  <si>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</si>
  <si>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</si>
  <si>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</si>
  <si>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</si>
  <si>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</si>
  <si>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</si>
  <si>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</si>
  <si>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</si>
  <si>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</si>
  <si>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</si>
  <si>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</si>
  <si>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</si>
  <si>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</si>
  <si>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</si>
  <si>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</si>
  <si>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</si>
  <si>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</si>
  <si>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</si>
  <si>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</si>
  <si>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</si>
  <si>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</si>
  <si>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</si>
  <si>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</si>
  <si>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</si>
  <si>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</si>
  <si>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</si>
  <si>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</si>
  <si>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</si>
  <si>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</si>
  <si>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</si>
  <si>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</si>
  <si>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</si>
  <si>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</si>
  <si>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</si>
  <si>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</si>
  <si>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</si>
  <si>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</si>
  <si>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</si>
  <si>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</si>
  <si>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</si>
  <si>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</si>
  <si>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</si>
  <si>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</si>
  <si>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</si>
  <si>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</si>
  <si>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</si>
  <si>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</si>
  <si>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</si>
  <si>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</si>
  <si>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</si>
  <si>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</si>
  <si>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</si>
  <si>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</si>
  <si>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</si>
  <si>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</si>
  <si>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</si>
  <si>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</si>
  <si>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</si>
  <si>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</si>
  <si>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</si>
  <si>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</si>
  <si>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</si>
  <si>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</si>
  <si>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</si>
  <si>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</si>
  <si>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</si>
  <si>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</si>
  <si>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</si>
  <si>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</si>
  <si>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</si>
  <si>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</si>
  <si>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</si>
  <si>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</si>
  <si>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</si>
  <si>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</si>
  <si>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</si>
  <si>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</si>
  <si>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</si>
  <si>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</si>
  <si>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</si>
  <si>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</si>
  <si>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</si>
  <si>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</si>
  <si>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</si>
  <si>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</si>
  <si>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</si>
  <si>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</si>
  <si>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</si>
  <si>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</si>
  <si>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</si>
  <si>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</si>
  <si>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</si>
  <si>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</si>
  <si>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</si>
  <si>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</si>
  <si>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</si>
  <si>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</si>
  <si>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</si>
  <si>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</si>
  <si>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</si>
  <si>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</si>
  <si>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</si>
  <si>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</si>
  <si>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</si>
  <si>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</si>
  <si>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</si>
  <si>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</si>
  <si>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</si>
  <si>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</si>
  <si>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</si>
  <si>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</si>
  <si>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</si>
  <si>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</si>
  <si>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</si>
  <si>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</si>
  <si>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</si>
  <si>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</si>
  <si>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</si>
  <si>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</si>
  <si>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</si>
  <si>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</si>
  <si>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</si>
  <si>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</si>
  <si>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</si>
  <si>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</si>
  <si>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</si>
  <si>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</si>
  <si>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</si>
  <si>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</si>
  <si>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</si>
  <si>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</si>
  <si>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</si>
  <si>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</si>
  <si>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</si>
  <si>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</si>
  <si>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</si>
  <si>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</si>
  <si>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</si>
  <si>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</si>
  <si>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</si>
  <si>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</si>
  <si>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</si>
  <si>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</si>
  <si>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</si>
  <si>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</si>
  <si>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</si>
  <si>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</si>
  <si>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</si>
  <si>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</si>
  <si>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</si>
  <si>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</si>
  <si>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</si>
  <si>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</si>
  <si>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</si>
  <si>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</si>
  <si>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</si>
  <si>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</si>
  <si>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</si>
  <si>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</si>
  <si>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</si>
  <si>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</si>
  <si>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</si>
  <si>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</si>
  <si>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</si>
  <si>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</si>
  <si>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</si>
  <si>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</si>
  <si>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</si>
  <si>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</si>
  <si>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</si>
  <si>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</si>
  <si>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</si>
  <si>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</si>
  <si>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</si>
  <si>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</si>
  <si>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</si>
  <si>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</si>
  <si>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</si>
  <si>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</si>
  <si>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</si>
  <si>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</si>
  <si>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</si>
  <si>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</si>
  <si>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</si>
  <si>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</si>
  <si>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</si>
  <si>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</si>
  <si>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</si>
  <si>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</si>
  <si>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</si>
  <si>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</si>
  <si>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</si>
  <si>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</si>
  <si>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</si>
  <si>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</si>
  <si>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</si>
  <si>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</si>
  <si>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</si>
  <si>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</si>
  <si>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</si>
  <si>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</si>
  <si>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</si>
  <si>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</si>
  <si>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</si>
  <si>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</si>
  <si>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</si>
  <si>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</si>
  <si>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</si>
  <si>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</si>
  <si>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</si>
  <si>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</si>
  <si>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</si>
  <si>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</si>
  <si>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</si>
  <si>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</si>
  <si>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</si>
  <si>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</si>
  <si>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</si>
  <si>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</si>
  <si>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</si>
  <si>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</si>
  <si>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</si>
  <si>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</si>
  <si>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</si>
  <si>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</si>
  <si>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</si>
  <si>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</si>
  <si>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</si>
  <si>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</si>
  <si>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</si>
  <si>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</si>
  <si>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</si>
  <si>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</si>
  <si>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</si>
  <si>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</si>
  <si>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</si>
  <si>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</si>
  <si>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</si>
  <si>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</si>
  <si>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</si>
  <si>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</si>
  <si>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</si>
  <si>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</si>
  <si>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</si>
  <si>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</si>
  <si>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</si>
  <si>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</si>
  <si>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</si>
  <si>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</si>
  <si>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</si>
  <si>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</si>
  <si>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</si>
  <si>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</si>
  <si>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</si>
  <si>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</si>
  <si>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</si>
  <si>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</si>
  <si>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</si>
  <si>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</si>
  <si>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</si>
  <si>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</si>
  <si>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</si>
  <si>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</si>
  <si>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</si>
  <si>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</si>
  <si>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</si>
  <si>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</si>
  <si>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</si>
  <si>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</si>
  <si>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</si>
  <si>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</si>
  <si>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</si>
  <si>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</si>
  <si>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</si>
  <si>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</si>
  <si>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</si>
  <si>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</si>
  <si>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</si>
  <si>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</si>
  <si>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</si>
  <si>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</si>
  <si>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</si>
  <si>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</si>
  <si>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</si>
  <si>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</si>
  <si>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</si>
  <si>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</si>
  <si>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</si>
  <si>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</si>
  <si>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</si>
  <si>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</si>
  <si>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</si>
  <si>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</si>
  <si>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</si>
  <si>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</si>
  <si>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</si>
  <si>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</si>
  <si>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</si>
  <si>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</si>
  <si>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</si>
  <si>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</si>
  <si>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</si>
  <si>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</si>
  <si>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</si>
  <si>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</si>
  <si>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</si>
  <si>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</si>
  <si>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</si>
  <si>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</si>
  <si>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</si>
  <si>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</si>
  <si>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</si>
  <si>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</si>
  <si>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</si>
  <si>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</si>
  <si>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</si>
  <si>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</si>
  <si>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</si>
  <si>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</si>
  <si>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</si>
  <si>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</si>
  <si>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</si>
  <si>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</si>
  <si>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</si>
  <si>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</si>
  <si>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</si>
  <si>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</si>
  <si>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</si>
  <si>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</si>
  <si>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</si>
  <si>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</si>
  <si>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</si>
  <si>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</si>
  <si>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</si>
  <si>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</si>
  <si>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</si>
  <si>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</si>
  <si>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</si>
  <si>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</si>
  <si>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</si>
  <si>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</si>
  <si>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</si>
  <si>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</si>
  <si>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</si>
  <si>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</si>
  <si>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</si>
  <si>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</si>
  <si>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</si>
  <si>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</si>
  <si>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</si>
  <si>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</si>
  <si>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</si>
  <si>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</si>
  <si>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</si>
  <si>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</si>
  <si>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</si>
  <si>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</si>
  <si>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</si>
  <si>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</si>
  <si>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</si>
  <si>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</si>
  <si>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</si>
  <si>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</si>
  <si>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</si>
  <si>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</si>
  <si>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</si>
  <si>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</si>
  <si>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</si>
  <si>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</si>
  <si>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</si>
  <si>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</si>
  <si>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</si>
  <si>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</si>
  <si>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</si>
  <si>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</si>
  <si>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</si>
  <si>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</si>
  <si>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</si>
  <si>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</si>
  <si>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</si>
  <si>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</si>
  <si>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</si>
  <si>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</si>
  <si>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</si>
  <si>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</si>
  <si>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</si>
  <si>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</si>
  <si>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</si>
  <si>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</si>
  <si>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</si>
  <si>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</si>
  <si>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</si>
  <si>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</si>
  <si>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</si>
  <si>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</si>
  <si>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</si>
  <si>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</si>
  <si>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</si>
  <si>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</si>
  <si>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</si>
  <si>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</si>
  <si>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</si>
  <si>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</si>
  <si>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</si>
  <si>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</si>
  <si>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</si>
  <si>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</si>
  <si>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</si>
  <si>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</si>
  <si>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</si>
  <si>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</si>
  <si>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</si>
  <si>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</si>
  <si>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</si>
  <si>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</si>
  <si>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</si>
  <si>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</si>
  <si>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</si>
  <si>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</si>
  <si>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</si>
  <si>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</si>
  <si>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</si>
  <si>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</si>
  <si>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</si>
  <si>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</si>
  <si>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</si>
  <si>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</si>
  <si>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</si>
  <si>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</si>
  <si>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</si>
  <si>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</si>
  <si>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</si>
  <si>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</si>
  <si>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</si>
  <si>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</si>
  <si>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</si>
  <si>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</si>
  <si>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</si>
  <si>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</si>
  <si>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</si>
  <si>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</si>
  <si>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</si>
  <si>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</si>
  <si>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</si>
  <si>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</si>
  <si>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</si>
  <si>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</si>
  <si>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</si>
  <si>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</si>
  <si>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</si>
  <si>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</si>
  <si>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</si>
  <si>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</si>
  <si>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</si>
  <si>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</si>
  <si>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</si>
  <si>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</si>
  <si>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</si>
  <si>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</si>
  <si>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</si>
  <si>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</si>
  <si>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</si>
  <si>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</si>
  <si>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</si>
  <si>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</si>
  <si>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</si>
  <si>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</si>
  <si>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</si>
  <si>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</si>
  <si>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</si>
  <si>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</si>
  <si>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</si>
  <si>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</si>
  <si>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</si>
  <si>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</si>
  <si>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</si>
  <si>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</si>
  <si>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</si>
  <si>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</si>
  <si>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</si>
  <si>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</si>
  <si>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</si>
  <si>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</si>
  <si>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</si>
  <si>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</si>
  <si>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</si>
  <si>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</si>
  <si>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</si>
  <si>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</si>
  <si>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</si>
  <si>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</si>
  <si>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</si>
  <si>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</si>
  <si>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</si>
  <si>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</si>
  <si>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</si>
  <si>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</si>
  <si>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</si>
  <si>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</si>
  <si>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</si>
  <si>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</si>
  <si>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</si>
  <si>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</si>
  <si>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</si>
  <si>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</si>
  <si>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</si>
  <si>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</si>
  <si>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</si>
  <si>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</si>
  <si>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</si>
  <si>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</si>
  <si>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</si>
  <si>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</si>
  <si>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</si>
  <si>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</si>
  <si>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</si>
  <si>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</si>
  <si>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</si>
  <si>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</si>
  <si>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</si>
  <si>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</si>
  <si>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</si>
  <si>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</si>
  <si>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</si>
  <si>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</si>
  <si>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</si>
  <si>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</si>
  <si>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</si>
  <si>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</si>
  <si>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</si>
  <si>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</si>
  <si>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</si>
  <si>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</si>
  <si>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</si>
  <si>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</si>
  <si>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</si>
  <si>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</si>
  <si>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</si>
  <si>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</si>
  <si>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</si>
  <si>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</si>
  <si>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</si>
  <si>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</si>
  <si>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</si>
  <si>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</si>
  <si>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</si>
  <si>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</si>
  <si>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</si>
  <si>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</si>
  <si>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</si>
  <si>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</si>
  <si>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</si>
  <si>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</si>
  <si>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</si>
  <si>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</si>
  <si>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</si>
  <si>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</si>
  <si>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</si>
  <si>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</si>
  <si>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</si>
  <si>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</si>
  <si>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</si>
  <si>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</si>
  <si>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</si>
  <si>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</si>
  <si>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</si>
  <si>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</si>
  <si>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</si>
  <si>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</si>
  <si>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</si>
  <si>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</si>
  <si>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</si>
  <si>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</si>
  <si>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</si>
  <si>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</si>
  <si>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</si>
  <si>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</si>
  <si>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</si>
  <si>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</si>
  <si>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</si>
  <si>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</si>
  <si>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</si>
  <si>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</si>
  <si>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</si>
  <si>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</si>
  <si>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</si>
  <si>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</si>
  <si>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</si>
  <si>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</si>
  <si>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</si>
  <si>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</si>
  <si>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</si>
  <si>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</si>
  <si>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</si>
  <si>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</si>
  <si>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</si>
  <si>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</si>
  <si>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</si>
  <si>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</si>
  <si>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</si>
  <si>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</si>
  <si>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</si>
  <si>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</si>
  <si>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</si>
  <si>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</si>
  <si>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</si>
  <si>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</si>
  <si>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</si>
  <si>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</si>
  <si>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</si>
  <si>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</si>
  <si>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</si>
  <si>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</si>
  <si>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</si>
  <si>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</si>
  <si>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</si>
  <si>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</si>
  <si>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</si>
  <si>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</si>
  <si>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</si>
  <si>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</si>
  <si>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</si>
  <si>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</si>
  <si>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</si>
  <si>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</si>
  <si>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</si>
  <si>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</si>
  <si>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</si>
  <si>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</si>
  <si>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</si>
  <si>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</si>
  <si>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</si>
  <si>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</si>
  <si>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</si>
  <si>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</si>
  <si>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</si>
  <si>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</si>
  <si>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</si>
  <si>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</si>
  <si>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</si>
  <si>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</si>
  <si>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</si>
  <si>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</si>
  <si>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</si>
  <si>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</si>
  <si>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</si>
  <si>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</si>
  <si>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</si>
  <si>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</si>
  <si>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</si>
  <si>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</si>
  <si>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</si>
  <si>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</si>
  <si>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</si>
  <si>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</si>
  <si>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</si>
  <si>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</si>
  <si>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</si>
  <si>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</si>
  <si>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</si>
  <si>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</si>
  <si>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</si>
  <si>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</si>
  <si>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</si>
  <si>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</si>
  <si>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</si>
  <si>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</si>
  <si>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</si>
  <si>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</si>
  <si>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</si>
  <si>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</si>
  <si>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</si>
  <si>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</si>
  <si>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</si>
  <si>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</si>
  <si>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</si>
  <si>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</si>
  <si>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</si>
  <si>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</si>
  <si>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</si>
  <si>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</si>
  <si>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</si>
  <si>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</si>
  <si>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</si>
  <si>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</si>
  <si>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</si>
  <si>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</si>
  <si>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</si>
  <si>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</si>
  <si>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</si>
  <si>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</si>
  <si>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</si>
  <si>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</si>
  <si>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</si>
  <si>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</si>
  <si>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</si>
  <si>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</si>
  <si>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</si>
  <si>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</si>
  <si>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</si>
  <si>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</si>
  <si>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</si>
  <si>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</si>
  <si>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</si>
  <si>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</si>
  <si>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</si>
  <si>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</si>
  <si>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</si>
  <si>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</si>
  <si>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</si>
  <si>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</si>
  <si>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</si>
  <si>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</si>
  <si>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</si>
  <si>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</si>
  <si>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</si>
  <si>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</si>
  <si>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</si>
  <si>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</si>
  <si>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</si>
  <si>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</si>
  <si>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</si>
  <si>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</si>
  <si>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</si>
  <si>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</si>
  <si>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</si>
  <si>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</si>
  <si>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</si>
  <si>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</si>
  <si>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</si>
  <si>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</si>
  <si>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</si>
  <si>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</si>
  <si>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</si>
  <si>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</si>
  <si>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</si>
  <si>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</si>
  <si>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</si>
  <si>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</si>
  <si>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</si>
  <si>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</si>
  <si>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</si>
  <si>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</si>
  <si>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</si>
  <si>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</si>
  <si>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</si>
  <si>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</si>
  <si>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</si>
  <si>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</si>
  <si>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</si>
  <si>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</si>
  <si>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</si>
  <si>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</si>
  <si>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</si>
  <si>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</si>
  <si>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</si>
  <si>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</si>
  <si>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</si>
  <si>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</si>
  <si>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</si>
  <si>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</si>
  <si>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</si>
  <si>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</si>
  <si>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</si>
  <si>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</si>
  <si>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</si>
  <si>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</si>
  <si>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</si>
  <si>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</si>
  <si>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</si>
  <si>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</si>
  <si>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</si>
  <si>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</si>
  <si>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</si>
  <si>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</si>
  <si>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</si>
  <si>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</si>
  <si>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</si>
  <si>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</si>
  <si>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</si>
  <si>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</si>
  <si>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</si>
  <si>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</si>
  <si>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</si>
  <si>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</si>
  <si>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</si>
  <si>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</si>
  <si>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</si>
  <si>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</si>
  <si>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</si>
  <si>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</si>
  <si>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</si>
  <si>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</si>
  <si>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</si>
  <si>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</si>
  <si>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</si>
  <si>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</si>
  <si>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</si>
  <si>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</si>
  <si>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</si>
  <si>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</si>
  <si>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</si>
  <si>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</si>
  <si>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</si>
  <si>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</si>
  <si>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</si>
  <si>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</si>
  <si>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</si>
  <si>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</si>
  <si>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</si>
  <si>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</si>
  <si>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</si>
  <si>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</si>
  <si>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</si>
  <si>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</si>
  <si>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</si>
  <si>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</si>
  <si>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</si>
  <si>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</si>
  <si>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</si>
  <si>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</si>
  <si>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</si>
  <si>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</si>
  <si>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</si>
  <si>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</si>
  <si>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</si>
  <si>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</si>
  <si>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</si>
  <si>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</si>
  <si>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</si>
  <si>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</si>
  <si>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</si>
  <si>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</si>
  <si>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</si>
  <si>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</si>
  <si>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</si>
  <si>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</si>
  <si>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</si>
  <si>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</si>
  <si>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</si>
  <si>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</si>
  <si>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</si>
  <si>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</si>
  <si>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</si>
  <si>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</si>
  <si>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</si>
  <si>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</si>
  <si>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</si>
  <si>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</si>
  <si>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</si>
  <si>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</si>
  <si>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</si>
  <si>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</si>
  <si>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</si>
  <si>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</si>
  <si>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</si>
  <si>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</si>
  <si>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</si>
  <si>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</si>
  <si>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</si>
  <si>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</si>
  <si>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</si>
  <si>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</si>
  <si>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</si>
  <si>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</si>
  <si>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</si>
  <si>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</si>
  <si>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</si>
  <si>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</si>
  <si>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</si>
  <si>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</si>
  <si>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</si>
  <si>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</si>
  <si>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</si>
  <si>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</si>
  <si>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</si>
  <si>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</si>
  <si>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</si>
  <si>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</si>
  <si>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</si>
  <si>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</si>
  <si>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</si>
  <si>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</si>
  <si>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</si>
  <si>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</si>
  <si>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</si>
  <si>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</si>
  <si>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</si>
  <si>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</si>
  <si>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</si>
  <si>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</si>
  <si>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</si>
  <si>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</si>
  <si>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</si>
  <si>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</si>
  <si>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</si>
  <si>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</si>
  <si>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</si>
  <si>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</si>
  <si>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</si>
  <si>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</si>
  <si>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</si>
  <si>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</si>
  <si>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</si>
  <si>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</si>
  <si>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</si>
  <si>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</si>
  <si>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</si>
  <si>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</si>
  <si>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</si>
  <si>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</si>
  <si>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</si>
  <si>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</si>
  <si>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</si>
  <si>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</si>
  <si>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</si>
  <si>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</si>
  <si>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</si>
  <si>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</si>
  <si>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</si>
  <si>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</si>
  <si>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</si>
  <si>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</si>
  <si>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</si>
  <si>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</si>
  <si>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</si>
  <si>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</si>
  <si>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</si>
  <si>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</si>
  <si>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</si>
  <si>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</si>
  <si>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</si>
  <si>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</si>
  <si>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</si>
  <si>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</si>
  <si>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</si>
  <si>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</si>
  <si>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</si>
  <si>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</si>
  <si>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</si>
  <si>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</si>
  <si>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</si>
  <si>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</si>
  <si>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</si>
  <si>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</si>
  <si>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</si>
  <si>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</si>
  <si>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</si>
  <si>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</si>
  <si>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</si>
  <si>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</si>
  <si>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</si>
  <si>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</si>
  <si>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</si>
  <si>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</si>
  <si>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</si>
  <si>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</si>
  <si>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</si>
  <si>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</si>
  <si>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</si>
  <si>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</si>
  <si>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</si>
  <si>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</si>
  <si>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</si>
  <si>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</si>
  <si>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</si>
  <si>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</si>
  <si>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</si>
  <si>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</si>
  <si>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</si>
  <si>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</si>
  <si>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</si>
  <si>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</si>
  <si>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</si>
  <si>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</si>
  <si>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</si>
  <si>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</si>
  <si>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</si>
  <si>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</si>
  <si>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</si>
  <si>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</si>
  <si>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</si>
  <si>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</si>
  <si>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</si>
  <si>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</si>
  <si>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</si>
  <si>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</si>
  <si>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</si>
  <si>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</si>
  <si>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</si>
  <si>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</si>
  <si>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</si>
  <si>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</si>
  <si>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</si>
  <si>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</si>
  <si>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</si>
  <si>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</si>
  <si>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</si>
  <si>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</si>
  <si>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</si>
  <si>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</si>
  <si>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</si>
  <si>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</si>
  <si>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</si>
  <si>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</si>
  <si>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</si>
  <si>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</si>
  <si>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</si>
  <si>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</si>
  <si>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</si>
  <si>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</si>
  <si>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</si>
  <si>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</si>
  <si>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</si>
  <si>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</si>
  <si>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</si>
  <si>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</si>
  <si>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</si>
  <si>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</si>
  <si>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</si>
  <si>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</si>
  <si>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</si>
  <si>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</si>
  <si>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</si>
  <si>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</si>
  <si>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</si>
  <si>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</si>
  <si>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</si>
  <si>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</si>
  <si>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</si>
  <si>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</si>
  <si>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</si>
  <si>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</si>
  <si>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</si>
  <si>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</si>
  <si>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</si>
  <si>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</si>
  <si>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</si>
  <si>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</si>
  <si>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</si>
  <si>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</si>
  <si>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</si>
  <si>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</si>
  <si>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</si>
  <si>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</si>
  <si>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</si>
  <si>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</si>
  <si>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</si>
  <si>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</si>
  <si>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</si>
  <si>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</si>
  <si>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</si>
  <si>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</si>
  <si>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</si>
  <si>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</si>
  <si>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</si>
  <si>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</si>
  <si>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</si>
  <si>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</si>
  <si>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</si>
  <si>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</si>
  <si>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</si>
  <si>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</si>
  <si>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</si>
  <si>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</si>
  <si>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</si>
  <si>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</si>
  <si>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</si>
  <si>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</si>
  <si>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</si>
  <si>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</si>
  <si>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</si>
  <si>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</si>
  <si>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</si>
  <si>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</si>
  <si>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</si>
  <si>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</si>
  <si>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</si>
  <si>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</si>
  <si>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</si>
  <si>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</si>
  <si>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</si>
  <si>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</si>
  <si>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</si>
  <si>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</si>
  <si>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</si>
  <si>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</si>
  <si>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</si>
  <si>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</si>
  <si>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</si>
  <si>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</si>
  <si>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</si>
  <si>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</si>
  <si>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</si>
  <si>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</si>
  <si>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</si>
  <si>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</si>
  <si>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</si>
  <si>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</si>
  <si>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</si>
  <si>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</si>
  <si>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</si>
  <si>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</si>
  <si>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</si>
  <si>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</si>
  <si>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</si>
  <si>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</si>
  <si>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</si>
  <si>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</si>
  <si>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</si>
  <si>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</si>
  <si>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</si>
  <si>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</si>
  <si>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</si>
  <si>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</si>
  <si>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</si>
  <si>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</si>
  <si>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</si>
  <si>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</si>
  <si>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</si>
  <si>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</si>
  <si>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</si>
  <si>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</si>
  <si>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</si>
  <si>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</si>
  <si>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</si>
  <si>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</si>
  <si>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</si>
  <si>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</si>
  <si>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</si>
  <si>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</si>
  <si>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</si>
  <si>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</si>
  <si>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</si>
  <si>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</si>
  <si>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</si>
  <si>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</si>
  <si>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</si>
  <si>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</si>
  <si>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</si>
  <si>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</si>
  <si>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</si>
  <si>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</si>
  <si>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</si>
  <si>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</si>
  <si>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</si>
  <si>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</si>
  <si>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</si>
  <si>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</si>
  <si>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</si>
  <si>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</si>
  <si>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</si>
  <si>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</si>
  <si>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</si>
  <si>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</si>
  <si>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</si>
  <si>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</si>
  <si>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</si>
  <si>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</si>
  <si>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</si>
  <si>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</si>
  <si>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</si>
  <si>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</si>
  <si>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</si>
  <si>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</si>
  <si>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</si>
  <si>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</si>
  <si>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</si>
  <si>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</si>
  <si>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</si>
  <si>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</si>
  <si>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</si>
  <si>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</si>
  <si>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</si>
  <si>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</si>
  <si>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</si>
  <si>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</si>
  <si>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</si>
  <si>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</si>
  <si>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</si>
  <si>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</si>
  <si>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</si>
  <si>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</si>
  <si>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</si>
  <si>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</si>
  <si>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</si>
  <si>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</si>
  <si>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</si>
  <si>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</si>
  <si>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</si>
  <si>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</si>
  <si>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</si>
  <si>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</si>
  <si>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</si>
  <si>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</si>
  <si>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</si>
  <si>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</si>
  <si>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</si>
  <si>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</si>
  <si>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</si>
  <si>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</si>
  <si>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</si>
  <si>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</si>
  <si>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</si>
  <si>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</si>
  <si>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</si>
  <si>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</si>
  <si>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</si>
  <si>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</si>
  <si>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</si>
  <si>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</si>
  <si>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</si>
  <si>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</si>
  <si>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</si>
  <si>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</si>
  <si>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</si>
  <si>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</si>
  <si>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</si>
  <si>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</si>
  <si>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</si>
  <si>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</si>
  <si>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</si>
  <si>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</si>
  <si>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</si>
  <si>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</si>
  <si>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</si>
  <si>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</si>
  <si>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</si>
  <si>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</si>
  <si>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</si>
  <si>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</si>
  <si>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</si>
  <si>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</si>
  <si>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</si>
  <si>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</si>
  <si>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</si>
  <si>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</si>
  <si>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</si>
  <si>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</si>
  <si>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</si>
  <si>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</si>
  <si>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</si>
  <si>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</si>
  <si>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</si>
  <si>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</si>
  <si>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</si>
  <si>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</si>
  <si>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</si>
  <si>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</si>
  <si>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</si>
  <si>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</si>
  <si>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</si>
  <si>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</si>
  <si>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</si>
  <si>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</si>
  <si>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</si>
  <si>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</si>
  <si>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</si>
  <si>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</si>
  <si>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</si>
  <si>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</si>
  <si>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</si>
  <si>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</si>
  <si>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</si>
  <si>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</si>
  <si>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</si>
  <si>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</si>
  <si>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</si>
  <si>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</si>
  <si>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</si>
  <si>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</si>
  <si>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</si>
  <si>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</si>
  <si>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</si>
  <si>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</si>
  <si>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</si>
  <si>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</si>
  <si>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</si>
  <si>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</si>
  <si>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</si>
  <si>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</si>
  <si>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</si>
  <si>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</si>
  <si>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</si>
  <si>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</si>
  <si>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</si>
  <si>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</si>
  <si>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</si>
  <si>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</si>
  <si>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</si>
  <si>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</si>
  <si>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</si>
  <si>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</si>
  <si>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</si>
  <si>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</si>
  <si>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</si>
  <si>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</si>
  <si>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</si>
  <si>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</si>
  <si>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</si>
  <si>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</si>
  <si>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</si>
  <si>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</si>
  <si>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</si>
  <si>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</si>
  <si>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</si>
  <si>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</si>
  <si>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</si>
  <si>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</si>
  <si>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</si>
  <si>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</si>
  <si>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</si>
  <si>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</si>
  <si>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</si>
  <si>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</si>
  <si>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</si>
  <si>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</si>
  <si>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</si>
  <si>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</si>
  <si>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</si>
  <si>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</si>
  <si>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</si>
  <si>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</si>
  <si>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</si>
  <si>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</si>
  <si>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</si>
  <si>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</si>
  <si>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</si>
  <si>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</si>
  <si>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</si>
  <si>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</si>
  <si>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</si>
  <si>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</si>
  <si>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</si>
  <si>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</si>
  <si>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</si>
  <si>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</si>
  <si>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</si>
  <si>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</si>
  <si>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</si>
  <si>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</si>
  <si>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</si>
  <si>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</si>
  <si>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</si>
  <si>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</si>
  <si>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</si>
  <si>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</si>
  <si>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</si>
  <si>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</si>
  <si>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</si>
  <si>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</si>
  <si>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</si>
  <si>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</si>
  <si>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</si>
  <si>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</si>
  <si>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</si>
  <si>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</si>
  <si>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</si>
  <si>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</si>
  <si>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</si>
  <si>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</si>
  <si>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</si>
  <si>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</si>
  <si>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</si>
  <si>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</si>
  <si>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</si>
  <si>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</si>
  <si>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</si>
  <si>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</si>
  <si>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</si>
  <si>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</si>
  <si>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</si>
  <si>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</si>
  <si>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</si>
  <si>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</si>
  <si>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</si>
  <si>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</si>
  <si>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</si>
  <si>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</si>
  <si>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</si>
  <si>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</si>
  <si>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</si>
  <si>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</si>
  <si>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</si>
  <si>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</si>
  <si>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</si>
  <si>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</si>
  <si>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</si>
  <si>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</si>
  <si>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</si>
  <si>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</si>
  <si>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</si>
  <si>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</si>
  <si>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</si>
  <si>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</si>
  <si>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</si>
  <si>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</si>
  <si>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</si>
  <si>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</si>
  <si>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</si>
  <si>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</si>
  <si>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</si>
  <si>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</si>
  <si>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</si>
  <si>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</si>
  <si>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</si>
  <si>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</si>
  <si>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</si>
  <si>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</si>
  <si>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</si>
  <si>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</si>
  <si>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</si>
  <si>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</si>
  <si>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</si>
  <si>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</si>
  <si>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</si>
  <si>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</si>
  <si>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</si>
  <si>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</si>
  <si>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</si>
  <si>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</si>
  <si>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</si>
  <si>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</si>
  <si>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</si>
  <si>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</si>
  <si>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</si>
  <si>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</si>
  <si>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</si>
  <si>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</si>
  <si>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</si>
  <si>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</si>
  <si>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</si>
  <si>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</si>
  <si>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</si>
  <si>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</si>
  <si>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</si>
  <si>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</si>
  <si>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</si>
  <si>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</si>
  <si>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</si>
  <si>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</si>
  <si>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</si>
  <si>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</si>
  <si>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</si>
  <si>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</si>
  <si>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</si>
  <si>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</si>
  <si>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</si>
  <si>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</si>
  <si>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</si>
  <si>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</si>
  <si>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</si>
  <si>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</si>
  <si>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</si>
  <si>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</si>
  <si>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</si>
  <si>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</si>
  <si>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</si>
  <si>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</si>
  <si>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</si>
  <si>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</si>
  <si>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</si>
  <si>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</si>
  <si>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</si>
  <si>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</si>
  <si>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</si>
  <si>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</si>
  <si>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</si>
  <si>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</si>
  <si>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</si>
  <si>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</si>
  <si>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</si>
  <si>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</si>
  <si>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</si>
  <si>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</si>
  <si>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</si>
  <si>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</si>
  <si>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</si>
  <si>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</si>
  <si>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</si>
  <si>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</si>
  <si>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</si>
  <si>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</si>
  <si>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</si>
  <si>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</si>
  <si>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</si>
  <si>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</si>
  <si>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</si>
  <si>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</si>
  <si>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</si>
  <si>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</si>
  <si>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</si>
  <si>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</si>
  <si>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</si>
  <si>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</si>
  <si>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</si>
  <si>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</si>
  <si>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</si>
  <si>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</si>
  <si>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</si>
  <si>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</si>
  <si>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</si>
  <si>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</si>
  <si>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</si>
  <si>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</si>
  <si>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</si>
  <si>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</si>
  <si>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</si>
  <si>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</si>
  <si>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</si>
  <si>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</si>
  <si>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</si>
  <si>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</si>
  <si>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</si>
  <si>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</si>
  <si>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</si>
  <si>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</si>
  <si>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</si>
  <si>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</si>
  <si>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</si>
  <si>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</si>
  <si>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</si>
  <si>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</si>
  <si>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</si>
  <si>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</si>
  <si>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</si>
  <si>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</si>
  <si>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</si>
  <si>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</si>
  <si>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</si>
  <si>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</si>
  <si>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</si>
  <si>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</si>
  <si>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</si>
  <si>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</si>
  <si>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</si>
  <si>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</si>
  <si>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</si>
  <si>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</si>
  <si>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</si>
  <si>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</si>
  <si>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</si>
  <si>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</si>
  <si>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</si>
  <si>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</si>
  <si>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</si>
  <si>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</si>
  <si>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</si>
  <si>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</si>
  <si>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</si>
  <si>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</si>
  <si>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</si>
  <si>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</si>
  <si>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</si>
  <si>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</si>
  <si>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</si>
  <si>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</si>
  <si>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</si>
  <si>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</si>
  <si>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</si>
  <si>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</si>
  <si>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</si>
  <si>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</si>
  <si>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</si>
  <si>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</si>
  <si>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</si>
  <si>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</si>
  <si>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</si>
  <si>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</si>
  <si>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</si>
  <si>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</si>
  <si>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</si>
  <si>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</si>
  <si>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</si>
  <si>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</si>
  <si>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</si>
  <si>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</si>
  <si>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</si>
  <si>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</si>
  <si>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</si>
  <si>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</si>
  <si>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</si>
  <si>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</si>
  <si>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</si>
  <si>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</si>
  <si>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</si>
  <si>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</si>
  <si>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</si>
  <si>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</si>
  <si>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</si>
  <si>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</si>
  <si>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</si>
  <si>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</si>
  <si>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</si>
  <si>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</si>
  <si>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</si>
  <si>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</si>
  <si>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</si>
  <si>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</si>
  <si>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</si>
  <si>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</si>
  <si>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</si>
  <si>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</si>
  <si>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</si>
  <si>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</si>
  <si>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</si>
  <si>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</si>
  <si>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</si>
  <si>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</si>
  <si>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</si>
  <si>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</si>
  <si>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</si>
  <si>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</si>
  <si>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</si>
  <si>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</si>
  <si>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</si>
  <si>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</si>
  <si>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</si>
  <si>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</si>
  <si>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</si>
  <si>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</si>
  <si>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</si>
  <si>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</si>
  <si>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</si>
  <si>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</si>
  <si>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</si>
  <si>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</si>
  <si>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</si>
  <si>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</si>
  <si>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</si>
  <si>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</si>
  <si>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</si>
  <si>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</si>
  <si>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</si>
  <si>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</si>
  <si>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</si>
  <si>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</si>
  <si>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</si>
  <si>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</si>
  <si>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</si>
  <si>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</si>
  <si>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</si>
  <si>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</si>
  <si>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</si>
  <si>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</si>
  <si>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</si>
  <si>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</si>
  <si>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</si>
  <si>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</si>
  <si>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</si>
  <si>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</si>
  <si>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</si>
  <si>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</si>
  <si>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</si>
  <si>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</si>
  <si>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</si>
  <si>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</si>
  <si>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</si>
  <si>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</si>
  <si>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</si>
  <si>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</si>
  <si>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</si>
  <si>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</si>
  <si>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</si>
  <si>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</si>
  <si>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</si>
  <si>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</si>
  <si>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</si>
  <si>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</si>
  <si>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</si>
  <si>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</si>
  <si>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</si>
  <si>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</si>
  <si>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</si>
  <si>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</si>
  <si>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</si>
  <si>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</si>
  <si>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</si>
  <si>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</si>
  <si>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</si>
  <si>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</si>
  <si>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</si>
  <si>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</si>
  <si>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</si>
  <si>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</si>
  <si>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</si>
  <si>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</si>
  <si>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</si>
  <si>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</si>
  <si>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</si>
  <si>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</si>
  <si>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</si>
  <si>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</si>
  <si>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</si>
  <si>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</si>
  <si>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</si>
  <si>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</si>
  <si>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</si>
  <si>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</si>
  <si>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</si>
  <si>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</si>
  <si>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</si>
  <si>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</si>
  <si>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</si>
  <si>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</si>
  <si>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</si>
  <si>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</si>
  <si>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</si>
  <si>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</si>
  <si>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</si>
  <si>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</si>
  <si>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</si>
  <si>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</si>
  <si>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</si>
  <si>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</si>
  <si>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</si>
  <si>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</si>
  <si>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</si>
  <si>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</si>
  <si>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</si>
  <si>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</si>
  <si>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</si>
  <si>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</si>
  <si>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</si>
  <si>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</si>
  <si>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</si>
  <si>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</si>
  <si>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</si>
  <si>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</si>
  <si>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</si>
  <si>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</si>
  <si>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</si>
  <si>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</si>
  <si>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</si>
  <si>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</si>
  <si>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</si>
  <si>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</si>
  <si>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</si>
  <si>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</si>
  <si>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</si>
  <si>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</si>
  <si>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</si>
  <si>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</si>
  <si>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</si>
  <si>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</si>
  <si>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</si>
  <si>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</si>
  <si>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</si>
  <si>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</si>
  <si>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</si>
  <si>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</si>
  <si>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</si>
  <si>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</si>
  <si>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</si>
  <si>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</si>
  <si>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</si>
  <si>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</si>
  <si>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</si>
  <si>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</si>
  <si>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</si>
  <si>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</si>
  <si>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</si>
  <si>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</si>
  <si>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</si>
  <si>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</si>
  <si>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</si>
  <si>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</si>
  <si>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</si>
  <si>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</si>
  <si>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</si>
  <si>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</si>
  <si>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</si>
  <si>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</si>
  <si>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</si>
  <si>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</si>
  <si>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</si>
  <si>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</si>
  <si>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</si>
  <si>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</si>
  <si>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</si>
  <si>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</si>
  <si>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</si>
  <si>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</si>
  <si>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</si>
  <si>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</si>
  <si>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</si>
  <si>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</si>
  <si>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</si>
  <si>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</si>
  <si>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</si>
  <si>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</si>
  <si>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</si>
  <si>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</si>
  <si>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</si>
  <si>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</si>
  <si>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</si>
  <si>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</si>
  <si>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</si>
  <si>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</si>
  <si>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</si>
  <si>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</si>
  <si>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</si>
  <si>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</si>
  <si>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</si>
  <si>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</si>
  <si>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</si>
  <si>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</si>
  <si>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</si>
  <si>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</si>
  <si>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</si>
  <si>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</si>
  <si>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</si>
  <si>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</si>
  <si>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</si>
  <si>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</si>
  <si>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</si>
  <si>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</si>
  <si>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</si>
  <si>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</si>
  <si>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</si>
  <si>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</si>
  <si>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</si>
  <si>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</si>
  <si>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</si>
  <si>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</si>
  <si>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</si>
  <si>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</si>
  <si>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</si>
  <si>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</si>
  <si>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</si>
  <si>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</si>
  <si>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</si>
  <si>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</si>
  <si>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</si>
  <si>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</si>
  <si>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</si>
  <si>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</si>
  <si>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</si>
  <si>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</si>
  <si>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</si>
  <si>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</si>
  <si>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</si>
  <si>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</si>
  <si>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</si>
  <si>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</si>
  <si>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</si>
  <si>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</si>
  <si>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</si>
  <si>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</si>
  <si>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</si>
  <si>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</si>
  <si>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</si>
  <si>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</si>
  <si>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</si>
  <si>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</si>
  <si>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</si>
  <si>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</si>
  <si>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</si>
  <si>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</si>
  <si>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</si>
  <si>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</si>
  <si>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</si>
  <si>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</si>
  <si>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</si>
  <si>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</si>
  <si>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</si>
  <si>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</si>
  <si>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</si>
  <si>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</si>
  <si>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</si>
  <si>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</si>
  <si>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</si>
  <si>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</si>
  <si>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</si>
  <si>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</si>
  <si>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</si>
  <si>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</si>
  <si>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</si>
  <si>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</si>
  <si>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</si>
  <si>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</si>
  <si>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</si>
  <si>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</si>
  <si>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</si>
  <si>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</si>
  <si>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</si>
  <si>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</si>
  <si>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</si>
  <si>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</si>
  <si>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</si>
  <si>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</si>
  <si>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</si>
  <si>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</si>
  <si>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</si>
  <si>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</si>
  <si>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</si>
  <si>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</si>
  <si>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</si>
  <si>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</si>
  <si>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</si>
  <si>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</si>
  <si>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</si>
  <si>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</si>
  <si>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</si>
  <si>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</si>
  <si>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</si>
  <si>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</si>
  <si>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</si>
  <si>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</si>
  <si>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</si>
  <si>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</si>
  <si>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</si>
  <si>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</si>
  <si>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</si>
  <si>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</si>
  <si>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</si>
  <si>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</si>
  <si>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</si>
  <si>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</si>
  <si>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</si>
  <si>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</si>
  <si>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</si>
  <si>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</si>
  <si>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</si>
  <si>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</si>
  <si>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</si>
  <si>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</si>
  <si>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</si>
  <si>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</si>
  <si>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</si>
  <si>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</si>
  <si>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</si>
  <si>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</si>
  <si>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</si>
  <si>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</si>
  <si>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</si>
  <si>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</si>
  <si>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</si>
  <si>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</si>
  <si>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</si>
  <si>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</si>
  <si>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</si>
  <si>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</si>
  <si>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</si>
  <si>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</si>
  <si>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</si>
  <si>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</si>
  <si>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</si>
  <si>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</si>
  <si>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</si>
  <si>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</si>
  <si>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</si>
  <si>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</si>
  <si>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</si>
  <si>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</si>
  <si>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</si>
  <si>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</si>
  <si>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</si>
  <si>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</si>
  <si>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</si>
  <si>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</si>
  <si>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</si>
  <si>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</si>
  <si>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</si>
  <si>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</si>
  <si>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</si>
  <si>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</si>
  <si>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</si>
  <si>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</si>
  <si>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</si>
  <si>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</si>
  <si>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</si>
  <si>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</si>
  <si>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</si>
  <si>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</si>
  <si>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</si>
  <si>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</si>
  <si>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</si>
  <si>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</si>
  <si>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</si>
  <si>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</si>
  <si>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</si>
  <si>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</si>
  <si>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</si>
  <si>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</si>
  <si>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</si>
  <si>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</si>
  <si>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</si>
  <si>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</si>
  <si>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</si>
  <si>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</si>
  <si>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</si>
  <si>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</si>
  <si>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</si>
  <si>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</si>
  <si>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</si>
  <si>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</si>
  <si>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</si>
  <si>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</si>
  <si>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</si>
  <si>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</si>
  <si>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</si>
  <si>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</si>
  <si>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</si>
  <si>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</si>
  <si>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</si>
  <si>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</si>
  <si>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</si>
  <si>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</si>
  <si>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</si>
  <si>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</si>
  <si>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</si>
  <si>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</si>
  <si>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</si>
  <si>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</si>
  <si>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</si>
  <si>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</si>
  <si>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</si>
  <si>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</si>
  <si>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</si>
  <si>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</si>
  <si>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</si>
  <si>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</si>
  <si>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</si>
  <si>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</si>
  <si>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</si>
  <si>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</si>
  <si>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</si>
  <si>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</si>
  <si>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</si>
  <si>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</si>
  <si>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</si>
  <si>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</si>
  <si>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</si>
  <si>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</si>
  <si>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</si>
  <si>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</si>
  <si>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</si>
  <si>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</si>
  <si>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</si>
  <si>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</si>
  <si>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</si>
  <si>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</si>
  <si>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</si>
  <si>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</si>
  <si>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</si>
  <si>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</si>
  <si>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</si>
  <si>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</si>
  <si>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</si>
  <si>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</si>
  <si>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</si>
  <si>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</si>
  <si>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</si>
  <si>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</si>
  <si>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</si>
  <si>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</si>
  <si>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</si>
  <si>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</si>
  <si>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</si>
  <si>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</si>
  <si>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</si>
  <si>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</si>
  <si>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</si>
  <si>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</si>
  <si>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</si>
  <si>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</si>
  <si>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</si>
  <si>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</si>
  <si>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</si>
  <si>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</si>
  <si>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</si>
  <si>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</si>
  <si>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</si>
  <si>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</si>
  <si>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</si>
  <si>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</si>
  <si>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</si>
  <si>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</si>
  <si>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</si>
  <si>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</si>
  <si>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</si>
  <si>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</si>
  <si>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</si>
  <si>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</si>
  <si>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</si>
  <si>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</si>
  <si>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</si>
  <si>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</si>
  <si>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</si>
  <si>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</si>
  <si>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</si>
  <si>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</si>
  <si>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</si>
  <si>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</si>
  <si>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</si>
  <si>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</si>
  <si>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</si>
  <si>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</si>
  <si>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</si>
  <si>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</si>
  <si>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</si>
  <si>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</si>
  <si>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</si>
  <si>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</si>
  <si>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</si>
  <si>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</si>
  <si>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</si>
  <si>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</si>
  <si>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</si>
  <si>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</si>
  <si>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</si>
  <si>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</si>
  <si>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</si>
  <si>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</si>
  <si>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</si>
  <si>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</si>
  <si>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</si>
  <si>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</si>
  <si>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</si>
  <si>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</si>
  <si>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</si>
  <si>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</si>
  <si>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</si>
  <si>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</si>
  <si>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</si>
  <si>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</si>
  <si>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</si>
  <si>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</si>
  <si>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</si>
  <si>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</si>
  <si>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</si>
  <si>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</si>
  <si>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</si>
  <si>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</si>
  <si>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</si>
  <si>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</si>
  <si>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</si>
  <si>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</si>
  <si>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</si>
  <si>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</si>
  <si>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</si>
  <si>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</si>
  <si>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</si>
  <si>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</si>
  <si>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</si>
  <si>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</si>
  <si>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</si>
  <si>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</si>
  <si>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</si>
  <si>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</si>
  <si>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</si>
  <si>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</si>
  <si>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</si>
  <si>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</si>
  <si>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</si>
  <si>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</si>
  <si>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</si>
  <si>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</si>
  <si>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</si>
  <si>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</si>
  <si>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</si>
  <si>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</si>
  <si>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</si>
  <si>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</si>
  <si>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</si>
  <si>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</si>
  <si>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</si>
  <si>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</si>
  <si>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</si>
  <si>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</si>
  <si>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</si>
  <si>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</si>
  <si>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</si>
  <si>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</si>
  <si>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</si>
  <si>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</si>
  <si>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</si>
  <si>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</si>
  <si>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</si>
  <si>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</si>
  <si>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</si>
  <si>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</si>
  <si>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</si>
  <si>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</si>
  <si>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</si>
  <si>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</si>
  <si>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</si>
  <si>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</si>
  <si>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</si>
  <si>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</si>
  <si>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</si>
  <si>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</si>
  <si>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</si>
  <si>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</si>
  <si>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</si>
  <si>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</si>
  <si>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</si>
  <si>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</si>
  <si>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</si>
  <si>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</si>
  <si>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</si>
  <si>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</si>
  <si>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</si>
  <si>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</si>
  <si>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</si>
  <si>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</si>
  <si>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</si>
  <si>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</si>
  <si>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</si>
  <si>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</si>
  <si>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</si>
  <si>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</si>
  <si>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</si>
  <si>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</si>
  <si>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</si>
  <si>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</si>
  <si>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</si>
  <si>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</si>
  <si>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</si>
  <si>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</si>
  <si>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</si>
  <si>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</si>
  <si>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</si>
  <si>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</si>
  <si>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</si>
  <si>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</si>
  <si>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</si>
  <si>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</si>
  <si>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</si>
  <si>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</si>
  <si>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</si>
  <si>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</si>
  <si>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</si>
  <si>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</si>
  <si>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</si>
  <si>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</si>
  <si>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</si>
  <si>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</si>
  <si>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</si>
  <si>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</si>
  <si>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</si>
  <si>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</si>
  <si>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</si>
  <si>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</si>
  <si>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</si>
  <si>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</si>
  <si>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</si>
  <si>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</si>
  <si>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</si>
  <si>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</si>
  <si>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</si>
  <si>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</si>
  <si>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</si>
  <si>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</si>
  <si>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</si>
  <si>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</si>
  <si>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</si>
  <si>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</si>
  <si>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</si>
  <si>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</si>
  <si>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</si>
  <si>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</si>
  <si>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</si>
  <si>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</si>
  <si>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</si>
  <si>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</si>
  <si>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</si>
  <si>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</si>
  <si>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</si>
  <si>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</si>
  <si>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</si>
  <si>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</si>
  <si>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</si>
  <si>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</si>
  <si>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</si>
  <si>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</si>
  <si>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</si>
  <si>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</si>
  <si>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</si>
  <si>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</si>
  <si>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</si>
  <si>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</si>
  <si>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</si>
  <si>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</si>
  <si>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</si>
  <si>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</si>
  <si>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</si>
  <si>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</si>
  <si>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</si>
  <si>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</si>
  <si>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</si>
  <si>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</si>
  <si>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</si>
  <si>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</si>
  <si>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</si>
  <si>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</si>
  <si>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</si>
  <si>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</si>
  <si>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</si>
  <si>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</si>
  <si>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</si>
  <si>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</si>
  <si>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</si>
  <si>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</si>
  <si>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</si>
  <si>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</si>
  <si>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</si>
  <si>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</si>
  <si>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</si>
  <si>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</si>
  <si>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</si>
  <si>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</si>
  <si>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</si>
  <si>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</si>
  <si>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</si>
  <si>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</si>
  <si>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</si>
  <si>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</si>
  <si>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</si>
  <si>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</si>
  <si>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</si>
  <si>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</si>
  <si>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</si>
  <si>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</si>
  <si>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</si>
  <si>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</si>
  <si>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</si>
  <si>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</si>
  <si>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</si>
  <si>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</si>
  <si>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</si>
  <si>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</si>
  <si>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</si>
  <si>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</si>
  <si>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</si>
  <si>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</si>
  <si>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</si>
  <si>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</si>
  <si>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</si>
  <si>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</si>
  <si>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</si>
  <si>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</si>
  <si>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</si>
  <si>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</si>
  <si>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</si>
  <si>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</si>
  <si>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</si>
  <si>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</si>
  <si>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</si>
  <si>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</si>
  <si>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</si>
  <si>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</si>
  <si>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</si>
  <si>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</si>
  <si>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</si>
  <si>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</si>
  <si>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</si>
  <si>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</si>
  <si>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</si>
  <si>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</si>
  <si>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</si>
  <si>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</si>
  <si>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</si>
  <si>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</si>
  <si>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</si>
  <si>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</si>
  <si>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</si>
  <si>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</si>
  <si>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</si>
  <si>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</si>
  <si>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</si>
  <si>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</si>
  <si>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</si>
  <si>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</si>
  <si>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</si>
  <si>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</si>
  <si>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</si>
  <si>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</si>
  <si>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</si>
  <si>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</si>
  <si>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</si>
  <si>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</si>
  <si>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</si>
  <si>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</si>
  <si>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</si>
  <si>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</si>
  <si>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</si>
  <si>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</si>
  <si>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</si>
  <si>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</si>
  <si>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</si>
  <si>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</si>
  <si>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</si>
  <si>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</si>
  <si>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</si>
  <si>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</si>
  <si>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</si>
  <si>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</si>
  <si>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</si>
  <si>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</si>
  <si>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</si>
  <si>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</si>
  <si>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</si>
  <si>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</si>
  <si>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</si>
  <si>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</si>
  <si>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</si>
  <si>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</si>
  <si>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</si>
  <si>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</si>
  <si>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</si>
  <si>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</si>
  <si>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</si>
  <si>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</si>
  <si>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</si>
  <si>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</si>
  <si>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</si>
  <si>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</si>
  <si>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</si>
  <si>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</si>
  <si>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</si>
  <si>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</si>
  <si>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</si>
  <si>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</si>
  <si>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</si>
  <si>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</si>
  <si>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</si>
  <si>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</si>
  <si>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</si>
  <si>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</si>
  <si>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</si>
  <si>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</si>
  <si>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</si>
  <si>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</si>
  <si>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</si>
  <si>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</si>
  <si>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</si>
  <si>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</si>
  <si>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</si>
  <si>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</si>
  <si>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</si>
  <si>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</si>
  <si>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</si>
  <si>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</si>
  <si>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</si>
  <si>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</si>
  <si>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</si>
  <si>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</si>
  <si>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</si>
  <si>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</si>
  <si>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</si>
  <si>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</si>
  <si>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</si>
  <si>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</si>
  <si>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</si>
  <si>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</si>
  <si>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</si>
  <si>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</si>
  <si>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</si>
  <si>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</si>
  <si>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</si>
  <si>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</si>
  <si>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</si>
  <si>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</si>
  <si>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</si>
  <si>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</si>
  <si>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</si>
  <si>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</si>
  <si>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</si>
  <si>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</si>
  <si>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</si>
  <si>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</si>
  <si>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</si>
  <si>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</si>
  <si>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</si>
  <si>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</si>
  <si>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</si>
  <si>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</si>
  <si>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</si>
  <si>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</si>
  <si>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</si>
  <si>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</si>
  <si>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</si>
  <si>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</si>
  <si>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</si>
  <si>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</si>
  <si>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</si>
  <si>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</si>
  <si>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</si>
  <si>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</si>
  <si>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</si>
  <si>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</si>
  <si>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</si>
  <si>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</si>
  <si>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</si>
  <si>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</si>
  <si>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</si>
  <si>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</si>
  <si>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</si>
  <si>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</si>
  <si>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</si>
  <si>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</si>
  <si>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</si>
  <si>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</si>
  <si>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</si>
  <si>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</si>
  <si>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</si>
  <si>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</si>
  <si>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</si>
  <si>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</si>
  <si>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</si>
  <si>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</si>
  <si>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</si>
  <si>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</si>
  <si>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</si>
  <si>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</si>
  <si>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</si>
  <si>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</si>
  <si>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</si>
  <si>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</si>
  <si>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</si>
  <si>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</si>
  <si>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</si>
  <si>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</si>
  <si>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</si>
  <si>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</si>
  <si>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</si>
  <si>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</si>
  <si>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</si>
  <si>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</si>
  <si>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</si>
  <si>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</si>
  <si>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</si>
  <si>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</si>
  <si>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</si>
  <si>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</si>
  <si>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</si>
  <si>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</si>
  <si>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</si>
  <si>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</si>
  <si>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</si>
  <si>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</si>
  <si>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</si>
  <si>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</si>
  <si>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</si>
  <si>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</si>
  <si>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</si>
  <si>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</si>
  <si>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</si>
  <si>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</si>
  <si>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</si>
  <si>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</si>
  <si>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</si>
  <si>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</si>
  <si>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</si>
  <si>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</si>
  <si>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</si>
  <si>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</si>
  <si>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</si>
  <si>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</si>
  <si>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</si>
  <si>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</si>
  <si>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</si>
  <si>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</si>
  <si>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</si>
  <si>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</si>
  <si>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</si>
  <si>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</si>
  <si>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</si>
  <si>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</si>
  <si>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</si>
  <si>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</si>
  <si>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</si>
  <si>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</si>
  <si>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</si>
  <si>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</si>
  <si>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</si>
  <si>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</si>
  <si>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</si>
  <si>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</si>
  <si>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</si>
  <si>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</si>
  <si>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</si>
  <si>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</si>
  <si>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</si>
  <si>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</si>
  <si>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</si>
  <si>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</si>
  <si>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</si>
  <si>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</si>
  <si>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</si>
  <si>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</si>
  <si>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</si>
  <si>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</si>
  <si>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</si>
  <si>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</si>
  <si>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</si>
  <si>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</si>
  <si>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</si>
  <si>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</si>
  <si>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</si>
  <si>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</si>
  <si>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</si>
  <si>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</si>
  <si>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</si>
  <si>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</si>
  <si>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</si>
  <si>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</si>
  <si>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</si>
  <si>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</si>
  <si>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</si>
  <si>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</si>
  <si>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</si>
  <si>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</si>
  <si>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</si>
  <si>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</si>
  <si>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</si>
  <si>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</si>
  <si>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</si>
  <si>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</si>
  <si>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</si>
  <si>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</si>
  <si>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</si>
  <si>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</si>
  <si>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</si>
  <si>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</si>
  <si>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</si>
  <si>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</si>
  <si>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</si>
  <si>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</si>
  <si>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</si>
  <si>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</si>
  <si>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</si>
  <si>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</si>
  <si>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</si>
  <si>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</si>
  <si>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</si>
  <si>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</si>
  <si>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</si>
  <si>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</si>
  <si>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</si>
  <si>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</si>
  <si>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</si>
  <si>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</si>
  <si>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</si>
  <si>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</si>
  <si>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</si>
  <si>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</si>
  <si>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</si>
  <si>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</si>
  <si>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</si>
  <si>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</si>
  <si>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</si>
  <si>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</si>
  <si>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</si>
  <si>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</si>
  <si>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</si>
  <si>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</si>
  <si>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</si>
  <si>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</si>
  <si>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</si>
  <si>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</si>
  <si>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</si>
  <si>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</si>
  <si>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</si>
  <si>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</si>
  <si>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</si>
  <si>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</si>
  <si>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</si>
  <si>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</si>
  <si>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</si>
  <si>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</si>
  <si>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</si>
  <si>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</si>
  <si>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</si>
  <si>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</si>
  <si>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</si>
  <si>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</si>
  <si>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</si>
  <si>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</si>
  <si>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</si>
  <si>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</si>
  <si>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</si>
  <si>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</si>
  <si>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</si>
  <si>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</si>
  <si>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</si>
  <si>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</si>
  <si>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</si>
  <si>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</si>
  <si>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</si>
  <si>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</si>
  <si>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</si>
  <si>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</si>
  <si>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</si>
  <si>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</si>
  <si>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</si>
  <si>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</si>
  <si>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</si>
  <si>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</si>
  <si>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</si>
  <si>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</si>
  <si>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</si>
  <si>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</si>
  <si>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</si>
  <si>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</si>
  <si>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</si>
  <si>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</si>
  <si>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</si>
  <si>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</si>
  <si>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</si>
  <si>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</si>
  <si>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</si>
  <si>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</si>
  <si>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</si>
  <si>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</si>
  <si>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</si>
  <si>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</si>
  <si>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</si>
  <si>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</si>
  <si>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</si>
  <si>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</si>
  <si>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</si>
  <si>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</si>
  <si>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</si>
  <si>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</si>
  <si>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</si>
  <si>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</si>
  <si>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</si>
  <si>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</si>
  <si>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</si>
  <si>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</si>
  <si>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</si>
  <si>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</si>
  <si>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</si>
  <si>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</si>
  <si>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</si>
  <si>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</si>
  <si>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</si>
  <si>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</si>
  <si>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</si>
  <si>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</si>
  <si>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</si>
  <si>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</si>
  <si>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</si>
  <si>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</si>
  <si>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</si>
  <si>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</si>
  <si>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</si>
  <si>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</si>
  <si>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</si>
  <si>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</si>
  <si>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</si>
  <si>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</si>
  <si>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</si>
  <si>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</si>
  <si>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</si>
  <si>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</si>
  <si>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</si>
  <si>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</si>
  <si>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</si>
  <si>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</si>
  <si>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</si>
  <si>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</si>
  <si>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</si>
  <si>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</si>
  <si>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</si>
  <si>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</si>
  <si>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</si>
  <si>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</si>
  <si>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</si>
  <si>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</si>
  <si>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</si>
  <si>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</si>
  <si>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</si>
  <si>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</si>
  <si>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</si>
  <si>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</si>
  <si>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</si>
  <si>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</si>
  <si>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</si>
  <si>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</si>
  <si>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</si>
  <si>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</si>
  <si>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</si>
  <si>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</si>
  <si>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</si>
  <si>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</si>
  <si>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</si>
  <si>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</si>
  <si>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</si>
  <si>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</si>
  <si>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</si>
  <si>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</si>
  <si>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</si>
  <si>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</si>
  <si>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</si>
  <si>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</si>
  <si>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</si>
  <si>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</si>
  <si>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</si>
  <si>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</si>
  <si>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</si>
  <si>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</si>
  <si>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</si>
  <si>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</si>
  <si>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</si>
  <si>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</si>
  <si>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</si>
  <si>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</si>
  <si>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</si>
  <si>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</si>
  <si>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</si>
  <si>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</si>
  <si>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</si>
  <si>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</si>
  <si>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</si>
  <si>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</si>
  <si>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</si>
  <si>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</si>
  <si>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</si>
  <si>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</si>
  <si>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</si>
  <si>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</si>
  <si>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</si>
  <si>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</si>
  <si>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</si>
  <si>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</si>
  <si>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</si>
  <si>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</si>
  <si>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</si>
  <si>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</si>
  <si>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</si>
  <si>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</si>
  <si>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</si>
  <si>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</si>
  <si>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</si>
  <si>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</si>
  <si>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</si>
  <si>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</si>
  <si>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</si>
  <si>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</si>
  <si>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</si>
  <si>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</si>
  <si>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</si>
  <si>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</si>
  <si>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</si>
  <si>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</si>
  <si>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</si>
  <si>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</si>
  <si>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</si>
  <si>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</si>
  <si>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</si>
  <si>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</si>
  <si>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</si>
  <si>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</si>
  <si>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</si>
  <si>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</si>
  <si>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</si>
  <si>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</si>
  <si>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</si>
  <si>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</si>
  <si>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</si>
  <si>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</si>
  <si>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</si>
  <si>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</si>
  <si>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</si>
  <si>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</si>
  <si>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</si>
  <si>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</si>
  <si>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</si>
  <si>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</si>
  <si>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</si>
  <si>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</si>
  <si>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</si>
  <si>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</si>
  <si>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</si>
  <si>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</si>
  <si>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</si>
  <si>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</si>
  <si>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</si>
  <si>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</si>
  <si>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</si>
  <si>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</si>
  <si>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</si>
  <si>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</si>
  <si>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</si>
  <si>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</si>
  <si>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</si>
  <si>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</si>
  <si>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</si>
  <si>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</si>
  <si>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</si>
  <si>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</si>
  <si>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</si>
  <si>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</si>
  <si>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</si>
  <si>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</si>
  <si>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</si>
  <si>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</si>
  <si>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</si>
  <si>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</si>
  <si>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</si>
  <si>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</si>
  <si>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</si>
  <si>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</si>
  <si>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</si>
  <si>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</si>
  <si>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</si>
  <si>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</si>
  <si>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</si>
  <si>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</si>
  <si>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</si>
  <si>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</si>
  <si>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</si>
  <si>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</si>
  <si>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</si>
  <si>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</si>
  <si>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</si>
  <si>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</si>
  <si>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</si>
  <si>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</si>
  <si>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</si>
  <si>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</si>
  <si>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</si>
  <si>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</si>
  <si>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</si>
  <si>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</si>
  <si>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</si>
  <si>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</si>
  <si>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</si>
  <si>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</si>
  <si>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</si>
  <si>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</si>
  <si>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</si>
  <si>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</si>
  <si>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</si>
  <si>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</si>
  <si>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</si>
  <si>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</si>
  <si>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</si>
  <si>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</si>
  <si>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</si>
  <si>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</si>
  <si>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</si>
  <si>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</si>
  <si>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</si>
  <si>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</si>
  <si>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</si>
  <si>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</si>
  <si>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</si>
  <si>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</si>
  <si>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</si>
  <si>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</si>
  <si>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</si>
  <si>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</si>
  <si>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</si>
  <si>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</si>
  <si>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</si>
  <si>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</si>
  <si>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</si>
  <si>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</si>
  <si>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</si>
  <si>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</si>
  <si>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</si>
  <si>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</si>
  <si>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</si>
  <si>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</si>
  <si>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</si>
  <si>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</si>
  <si>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</si>
  <si>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</si>
  <si>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</si>
  <si>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</si>
  <si>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</si>
  <si>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</si>
  <si>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</si>
  <si>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</si>
  <si>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</si>
  <si>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</si>
  <si>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</si>
  <si>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</si>
  <si>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</si>
  <si>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</si>
  <si>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</si>
  <si>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</si>
  <si>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</si>
  <si>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</si>
  <si>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</si>
  <si>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</si>
  <si>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</si>
  <si>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</si>
  <si>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</si>
  <si>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</si>
  <si>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</si>
  <si>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</si>
  <si>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</si>
  <si>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</si>
  <si>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</si>
  <si>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</si>
  <si>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</si>
  <si>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</si>
  <si>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</si>
  <si>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</si>
  <si>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</si>
  <si>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</si>
  <si>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</si>
  <si>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</si>
  <si>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</si>
  <si>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</si>
  <si>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</si>
  <si>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</si>
  <si>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</si>
  <si>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</si>
  <si>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</si>
  <si>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</si>
  <si>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</si>
  <si>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</si>
  <si>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</si>
  <si>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</si>
  <si>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</si>
  <si>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</si>
  <si>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</si>
  <si>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</si>
  <si>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</si>
  <si>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</si>
  <si>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</si>
  <si>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</si>
  <si>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</si>
  <si>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</si>
  <si>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</si>
  <si>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</si>
  <si>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</si>
  <si>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</si>
  <si>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</si>
  <si>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</si>
  <si>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</si>
  <si>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</si>
  <si>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</si>
  <si>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</si>
  <si>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</si>
  <si>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</si>
  <si>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</si>
  <si>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</si>
  <si>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</si>
  <si>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</si>
  <si>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</si>
  <si>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</si>
  <si>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</si>
  <si>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</si>
  <si>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</si>
  <si>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</si>
  <si>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</si>
  <si>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</si>
  <si>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</si>
  <si>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</si>
  <si>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</si>
  <si>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</si>
  <si>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</si>
  <si>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</si>
  <si>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</si>
  <si>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</si>
  <si>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</si>
  <si>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</si>
  <si>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</si>
  <si>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</si>
  <si>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</si>
  <si>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</si>
  <si>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</si>
  <si>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</si>
  <si>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</si>
  <si>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</si>
  <si>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</si>
  <si>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</si>
  <si>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</si>
  <si>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</si>
  <si>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</si>
  <si>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</si>
  <si>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</si>
  <si>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</si>
  <si>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</si>
  <si>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</si>
  <si>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</si>
  <si>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</si>
  <si>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</si>
  <si>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</si>
  <si>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</si>
  <si>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</si>
  <si>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</si>
  <si>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</si>
  <si>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</si>
  <si>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</si>
  <si>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</si>
  <si>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</si>
  <si>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</si>
  <si>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</si>
  <si>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</si>
  <si>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</si>
  <si>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</si>
  <si>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</si>
  <si>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</si>
  <si>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</si>
  <si>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</si>
  <si>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</si>
  <si>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</si>
  <si>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</si>
  <si>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</si>
  <si>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</si>
  <si>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</si>
  <si>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</si>
  <si>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</si>
  <si>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</si>
  <si>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</si>
  <si>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</si>
  <si>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</si>
  <si>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</si>
  <si>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</si>
  <si>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</si>
  <si>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</si>
  <si>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</si>
  <si>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</si>
  <si>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</si>
  <si>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</si>
  <si>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</si>
  <si>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</si>
  <si>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</si>
  <si>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</si>
  <si>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</si>
  <si>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</si>
  <si>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</si>
  <si>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</si>
  <si>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</si>
  <si>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</si>
  <si>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</si>
  <si>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</si>
  <si>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</si>
  <si>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</si>
  <si>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</si>
  <si>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</si>
  <si>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</si>
  <si>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</si>
  <si>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</si>
  <si>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</si>
  <si>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</si>
  <si>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</si>
  <si>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</si>
  <si>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</si>
  <si>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</si>
  <si>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</si>
  <si>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</si>
  <si>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</si>
  <si>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</si>
  <si>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</si>
  <si>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</si>
  <si>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</si>
  <si>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</si>
  <si>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</si>
  <si>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</si>
  <si>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</si>
  <si>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</si>
  <si>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</si>
  <si>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</si>
  <si>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</si>
  <si>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</si>
  <si>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</si>
  <si>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</si>
  <si>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</si>
  <si>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</si>
  <si>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</si>
  <si>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</si>
  <si>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</si>
  <si>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</si>
  <si>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</si>
  <si>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</si>
  <si>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</si>
  <si>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</si>
  <si>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</si>
  <si>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</si>
  <si>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</si>
  <si>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</si>
  <si>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</si>
  <si>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</si>
  <si>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</si>
  <si>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</si>
  <si>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</si>
  <si>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</si>
  <si>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</si>
  <si>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</si>
  <si>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</si>
  <si>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</si>
  <si>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</si>
  <si>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</si>
  <si>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</si>
  <si>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</si>
  <si>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</si>
  <si>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</si>
  <si>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</si>
  <si>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</si>
  <si>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</si>
  <si>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</si>
  <si>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</si>
  <si>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</si>
  <si>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</si>
  <si>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</si>
  <si>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</si>
  <si>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</si>
  <si>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</si>
  <si>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</si>
  <si>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</si>
  <si>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</si>
  <si>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</si>
  <si>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</si>
  <si>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</si>
  <si>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</si>
  <si>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</si>
  <si>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</si>
  <si>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</si>
  <si>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</si>
  <si>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</si>
  <si>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</si>
  <si>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</si>
  <si>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</si>
  <si>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</si>
  <si>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</si>
  <si>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</si>
  <si>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</si>
  <si>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</si>
  <si>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</si>
  <si>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</si>
  <si>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</si>
  <si>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</si>
  <si>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</si>
  <si>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</si>
  <si>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</si>
  <si>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</si>
  <si>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</si>
  <si>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</si>
  <si>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</si>
  <si>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</si>
  <si>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</si>
  <si>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</si>
  <si>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</si>
  <si>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</si>
  <si>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</si>
  <si>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</si>
  <si>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</si>
  <si>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</si>
  <si>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</si>
  <si>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</si>
  <si>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</si>
  <si>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</si>
  <si>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</si>
  <si>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</si>
  <si>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</si>
  <si>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</si>
  <si>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</si>
  <si>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</si>
  <si>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</si>
  <si>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</si>
  <si>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</si>
  <si>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</si>
  <si>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</si>
  <si>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</si>
  <si>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</si>
  <si>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</si>
  <si>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</si>
  <si>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</si>
  <si>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</si>
  <si>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</si>
  <si>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</si>
  <si>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</si>
  <si>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</si>
  <si>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</si>
  <si>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</si>
  <si>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</si>
  <si>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</si>
  <si>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</si>
  <si>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</si>
  <si>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</si>
  <si>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</si>
  <si>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</si>
  <si>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</si>
  <si>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</si>
  <si>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</si>
  <si>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</si>
  <si>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</si>
  <si>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</si>
  <si>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</si>
  <si>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</si>
  <si>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</si>
  <si>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</si>
  <si>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</si>
  <si>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</si>
  <si>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</si>
  <si>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</si>
  <si>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</si>
  <si>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</si>
  <si>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</si>
  <si>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</si>
  <si>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</si>
  <si>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</si>
  <si>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</si>
  <si>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</si>
  <si>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</si>
  <si>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</si>
  <si>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</si>
  <si>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</si>
  <si>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</si>
  <si>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</si>
  <si>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</si>
  <si>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</si>
  <si>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</si>
  <si>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</si>
  <si>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</si>
  <si>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</si>
  <si>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</si>
  <si>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</si>
  <si>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</si>
  <si>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</si>
  <si>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</si>
  <si>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</si>
  <si>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</si>
  <si>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</si>
  <si>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</si>
  <si>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</si>
  <si>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</si>
  <si>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</si>
  <si>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</si>
  <si>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</si>
  <si>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</si>
  <si>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</si>
  <si>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</si>
  <si>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</si>
  <si>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</si>
  <si>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</si>
  <si>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</si>
  <si>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</si>
  <si>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</si>
  <si>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</si>
  <si>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</si>
  <si>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</si>
  <si>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</si>
  <si>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</si>
  <si>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</si>
  <si>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</si>
  <si>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</si>
  <si>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</si>
  <si>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</si>
  <si>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</si>
  <si>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</si>
  <si>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</si>
  <si>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</si>
  <si>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</si>
  <si>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</si>
  <si>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</si>
  <si>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</si>
  <si>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</si>
  <si>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</si>
  <si>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</si>
  <si>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</si>
  <si>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</si>
  <si>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</si>
  <si>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</si>
  <si>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</si>
  <si>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</si>
  <si>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</si>
  <si>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</si>
  <si>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</si>
  <si>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</si>
  <si>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</si>
  <si>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</si>
  <si>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</si>
  <si>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</si>
  <si>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</si>
  <si>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</si>
  <si>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</si>
  <si>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</si>
  <si>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</si>
  <si>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</si>
  <si>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</si>
  <si>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</si>
  <si>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</si>
  <si>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</si>
  <si>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</si>
  <si>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</si>
  <si>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</si>
  <si>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</si>
  <si>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</si>
  <si>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</si>
  <si>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</si>
  <si>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</si>
  <si>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</si>
  <si>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</si>
  <si>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</si>
  <si>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</si>
  <si>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</si>
  <si>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</si>
  <si>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</si>
  <si>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</si>
  <si>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</si>
  <si>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</si>
  <si>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</si>
  <si>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</si>
  <si>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</si>
  <si>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</si>
  <si>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</si>
  <si>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</si>
  <si>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</si>
  <si>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</si>
  <si>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</si>
  <si>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</si>
  <si>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</si>
  <si>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</si>
  <si>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</si>
  <si>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</si>
  <si>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</si>
  <si>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</si>
  <si>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</si>
  <si>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</si>
  <si>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</si>
  <si>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</si>
  <si>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</si>
  <si>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</si>
  <si>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</si>
  <si>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</si>
  <si>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</si>
  <si>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</si>
  <si>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</si>
  <si>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</si>
  <si>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</si>
  <si>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</si>
  <si>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</si>
  <si>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</si>
  <si>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</si>
  <si>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</si>
  <si>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</si>
  <si>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</si>
  <si>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</si>
  <si>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</si>
  <si>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</si>
  <si>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</si>
  <si>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</si>
  <si>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</si>
  <si>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</si>
  <si>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</si>
  <si>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</si>
  <si>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</si>
  <si>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</si>
  <si>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</si>
  <si>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</si>
  <si>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</si>
  <si>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</si>
  <si>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</si>
  <si>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</si>
  <si>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</si>
  <si>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</si>
  <si>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</si>
  <si>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</si>
  <si>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</si>
  <si>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</si>
  <si>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</si>
  <si>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</si>
  <si>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</si>
  <si>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</si>
  <si>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</si>
  <si>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</si>
  <si>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</si>
  <si>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</si>
  <si>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</si>
  <si>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</si>
  <si>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</si>
  <si>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</si>
  <si>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</si>
  <si>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</si>
  <si>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</si>
  <si>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</si>
  <si>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</si>
  <si>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</si>
  <si>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</si>
  <si>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</si>
  <si>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</si>
  <si>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</si>
  <si>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</si>
  <si>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</si>
  <si>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</si>
  <si>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</si>
  <si>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</si>
  <si>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</si>
  <si>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</si>
  <si>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</si>
  <si>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</si>
  <si>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</si>
  <si>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</si>
  <si>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</si>
  <si>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</si>
  <si>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</si>
  <si>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</si>
  <si>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</si>
  <si>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</si>
  <si>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</si>
  <si>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</si>
  <si>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</si>
  <si>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</si>
  <si>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</si>
  <si>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</si>
  <si>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</si>
  <si>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</si>
  <si>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</si>
  <si>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</si>
  <si>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</si>
  <si>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</si>
  <si>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</si>
  <si>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</si>
  <si>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</si>
  <si>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</si>
  <si>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</si>
  <si>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</si>
  <si>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</si>
  <si>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</si>
  <si>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</si>
  <si>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</si>
  <si>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</si>
  <si>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</si>
  <si>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</si>
  <si>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</si>
  <si>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</si>
  <si>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</si>
  <si>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</si>
  <si>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</si>
  <si>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</si>
  <si>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</si>
  <si>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</si>
  <si>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</si>
  <si>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</si>
  <si>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</si>
  <si>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</si>
  <si>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</si>
  <si>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</si>
  <si>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</si>
  <si>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</si>
  <si>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</si>
  <si>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</si>
  <si>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</si>
  <si>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</si>
  <si>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</si>
  <si>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</si>
  <si>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</si>
  <si>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</si>
  <si>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</si>
  <si>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</si>
  <si>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</si>
  <si>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</si>
  <si>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</si>
  <si>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</si>
  <si>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</si>
  <si>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</si>
  <si>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</si>
  <si>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</si>
  <si>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</si>
  <si>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</si>
  <si>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</si>
  <si>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</si>
  <si>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</si>
  <si>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</si>
  <si>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</si>
  <si>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</si>
  <si>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</si>
  <si>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</si>
  <si>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</si>
  <si>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</si>
  <si>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</si>
  <si>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</si>
  <si>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</si>
  <si>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</si>
  <si>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</si>
  <si>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</si>
  <si>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</si>
  <si>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</si>
  <si>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</si>
  <si>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</si>
  <si>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</si>
  <si>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</si>
  <si>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</si>
  <si>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</si>
  <si>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</si>
  <si>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</si>
  <si>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</si>
  <si>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</si>
  <si>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</si>
  <si>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</si>
  <si>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</si>
  <si>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</si>
  <si>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</si>
  <si>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</si>
  <si>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</si>
  <si>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</si>
  <si>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</si>
  <si>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</si>
  <si>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</si>
  <si>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</si>
  <si>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</si>
  <si>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</si>
  <si>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</si>
  <si>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</si>
  <si>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</si>
  <si>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</si>
  <si>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</si>
  <si>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</si>
  <si>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</si>
  <si>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</si>
  <si>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</si>
  <si>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</si>
  <si>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</si>
  <si>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</si>
  <si>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</si>
  <si>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</si>
  <si>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</si>
  <si>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</si>
  <si>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</si>
  <si>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</si>
  <si>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</si>
  <si>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</si>
  <si>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</si>
  <si>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</si>
  <si>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</si>
  <si>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</si>
  <si>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</si>
  <si>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</si>
  <si>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</si>
  <si>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</si>
  <si>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</si>
  <si>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</si>
  <si>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</si>
  <si>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</si>
  <si>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</si>
  <si>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</si>
  <si>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</si>
  <si>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</si>
  <si>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</si>
  <si>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</si>
  <si>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</si>
  <si>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</si>
  <si>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</si>
  <si>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</si>
  <si>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</si>
  <si>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</si>
  <si>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</si>
  <si>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</si>
  <si>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</si>
  <si>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</si>
  <si>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</si>
  <si>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</si>
  <si>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</si>
  <si>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</si>
  <si>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</si>
  <si>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</si>
  <si>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</si>
  <si>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</si>
  <si>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</si>
  <si>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</si>
  <si>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</si>
  <si>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</si>
  <si>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</si>
  <si>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</si>
  <si>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</si>
  <si>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</si>
  <si>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</si>
  <si>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</si>
  <si>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</si>
  <si>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</si>
  <si>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</si>
  <si>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</si>
  <si>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</si>
  <si>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</si>
  <si>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</si>
  <si>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</si>
  <si>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</si>
  <si>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</si>
  <si>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</si>
  <si>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</si>
  <si>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</si>
  <si>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</si>
  <si>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</si>
  <si>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</si>
  <si>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</si>
  <si>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</si>
  <si>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</si>
  <si>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</si>
  <si>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</si>
  <si>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</si>
  <si>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</si>
  <si>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</si>
  <si>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</si>
  <si>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</si>
  <si>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</si>
  <si>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</si>
  <si>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</si>
  <si>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</si>
  <si>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</si>
  <si>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</si>
  <si>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</si>
  <si>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</si>
  <si>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</si>
  <si>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</si>
  <si>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</si>
  <si>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</si>
  <si>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</si>
  <si>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</si>
  <si>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</si>
  <si>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</si>
  <si>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</si>
  <si>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</si>
  <si>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</si>
  <si>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</si>
  <si>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</si>
  <si>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</si>
  <si>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</si>
  <si>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</si>
  <si>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</si>
  <si>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</si>
  <si>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</si>
  <si>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</si>
  <si>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</si>
  <si>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</si>
  <si>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</si>
  <si>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</si>
  <si>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</si>
  <si>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</si>
  <si>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</si>
  <si>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</si>
  <si>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</si>
  <si>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</si>
  <si>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</si>
  <si>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</si>
  <si>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</si>
  <si>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</si>
  <si>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</si>
  <si>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</si>
  <si>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</si>
  <si>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</si>
  <si>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</si>
  <si>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</si>
  <si>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</si>
  <si>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</si>
  <si>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</si>
  <si>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</si>
  <si>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</si>
  <si>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</si>
  <si>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</si>
  <si>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</si>
  <si>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</si>
  <si>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</si>
  <si>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</si>
  <si>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</si>
  <si>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</si>
  <si>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</si>
  <si>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</si>
  <si>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</si>
  <si>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</si>
  <si>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</si>
  <si>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</si>
  <si>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</si>
  <si>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</si>
  <si>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</si>
  <si>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</si>
  <si>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</si>
  <si>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</si>
  <si>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</si>
  <si>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</si>
  <si>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</si>
  <si>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</si>
  <si>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</si>
  <si>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</si>
  <si>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</si>
  <si>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</si>
  <si>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</si>
  <si>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</si>
  <si>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</si>
  <si>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</si>
  <si>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</si>
  <si>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</si>
  <si>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</si>
  <si>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</si>
  <si>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</si>
  <si>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</si>
  <si>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</si>
  <si>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</si>
  <si>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</si>
  <si>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</si>
  <si>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</si>
  <si>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</si>
  <si>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</si>
  <si>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</si>
  <si>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</si>
  <si>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</si>
  <si>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</si>
  <si>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</si>
  <si>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</si>
  <si>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</si>
  <si>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</si>
  <si>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</si>
  <si>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</si>
  <si>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</si>
  <si>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</si>
  <si>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</si>
  <si>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</si>
  <si>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</si>
  <si>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</si>
  <si>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</si>
  <si>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</si>
  <si>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</si>
  <si>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</si>
  <si>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</si>
  <si>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</si>
  <si>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</si>
  <si>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</si>
  <si>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</si>
  <si>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</si>
  <si>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</si>
  <si>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</si>
  <si>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</si>
  <si>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</si>
  <si>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</si>
  <si>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</si>
  <si>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</si>
  <si>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</si>
  <si>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</si>
  <si>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</si>
  <si>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</si>
  <si>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</si>
  <si>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</si>
  <si>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</si>
  <si>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</si>
  <si>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</si>
  <si>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</si>
  <si>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</si>
  <si>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</si>
  <si>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</si>
  <si>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</si>
  <si>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</si>
  <si>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</si>
  <si>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</si>
  <si>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</si>
  <si>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</si>
  <si>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</si>
  <si>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</si>
  <si>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</si>
  <si>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</si>
  <si>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</si>
  <si>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</si>
  <si>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</si>
  <si>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</si>
  <si>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</si>
  <si>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</si>
  <si>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</si>
  <si>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</si>
  <si>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</si>
  <si>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</si>
  <si>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</si>
  <si>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</si>
  <si>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</si>
  <si>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</si>
  <si>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</si>
  <si>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</si>
  <si>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</si>
  <si>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</si>
  <si>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</si>
  <si>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</si>
  <si>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</si>
  <si>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</si>
  <si>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</si>
  <si>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</si>
  <si>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</si>
  <si>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</si>
  <si>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</si>
  <si>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</si>
  <si>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</si>
  <si>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</si>
  <si>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</si>
  <si>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</si>
  <si>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</si>
  <si>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</si>
  <si>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</si>
  <si>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</si>
  <si>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</si>
  <si>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</si>
  <si>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</si>
  <si>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</si>
  <si>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</si>
  <si>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</si>
  <si>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</si>
  <si>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</si>
  <si>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</si>
  <si>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</si>
  <si>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</si>
  <si>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</si>
  <si>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</si>
  <si>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</si>
  <si>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</si>
  <si>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</si>
  <si>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</si>
  <si>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</si>
  <si>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</si>
  <si>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</si>
  <si>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</si>
  <si>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</si>
  <si>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</si>
  <si>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</si>
  <si>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</si>
  <si>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</si>
  <si>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</si>
  <si>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</si>
  <si>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</si>
  <si>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</si>
  <si>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</si>
  <si>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</si>
  <si>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</si>
  <si>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</si>
  <si>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</si>
  <si>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</si>
  <si>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</si>
  <si>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</si>
  <si>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</si>
  <si>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</si>
  <si>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</si>
  <si>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</si>
  <si>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</si>
  <si>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</si>
  <si>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</si>
  <si>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</si>
  <si>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</si>
  <si>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</si>
  <si>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</si>
  <si>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</si>
  <si>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</si>
  <si>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</si>
  <si>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</si>
  <si>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</si>
  <si>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</si>
  <si>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</si>
  <si>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</si>
  <si>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</si>
  <si>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</si>
  <si>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</si>
  <si>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</si>
  <si>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</si>
  <si>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</si>
  <si>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</si>
  <si>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</si>
  <si>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</si>
  <si>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</si>
  <si>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</si>
  <si>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</si>
  <si>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</si>
  <si>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</si>
  <si>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</si>
  <si>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</si>
  <si>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</si>
  <si>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</si>
  <si>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</si>
  <si>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</si>
  <si>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</si>
  <si>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</si>
  <si>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</si>
  <si>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</si>
  <si>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</si>
  <si>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</si>
  <si>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</si>
  <si>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</si>
  <si>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</si>
  <si>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</si>
  <si>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</si>
  <si>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</si>
  <si>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</si>
  <si>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</si>
  <si>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</si>
  <si>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</si>
  <si>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</si>
  <si>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</si>
  <si>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</si>
  <si>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</si>
  <si>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</si>
  <si>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</si>
  <si>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</si>
  <si>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</si>
  <si>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</si>
  <si>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</si>
  <si>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</si>
  <si>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</si>
  <si>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</si>
  <si>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</si>
  <si>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</si>
  <si>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</si>
  <si>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</si>
  <si>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</si>
  <si>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</si>
  <si>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</si>
  <si>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</si>
  <si>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</si>
  <si>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</si>
  <si>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</si>
  <si>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</si>
  <si>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</si>
  <si>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</si>
  <si>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</si>
  <si>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</si>
  <si>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</si>
  <si>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</si>
  <si>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</si>
  <si>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</si>
  <si>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</si>
  <si>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</si>
  <si>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</si>
  <si>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</si>
  <si>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</si>
  <si>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</si>
  <si>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</si>
  <si>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</si>
  <si>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</si>
  <si>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</si>
  <si>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</si>
  <si>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</si>
  <si>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</si>
  <si>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</si>
  <si>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</si>
  <si>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</si>
  <si>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</si>
  <si>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</si>
  <si>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</si>
  <si>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</si>
  <si>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</si>
  <si>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</si>
  <si>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</si>
  <si>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</si>
  <si>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</si>
  <si>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</si>
  <si>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</si>
  <si>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</si>
  <si>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</si>
  <si>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</si>
  <si>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</si>
  <si>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</si>
  <si>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</si>
  <si>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</si>
  <si>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</si>
  <si>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</si>
  <si>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</si>
  <si>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</si>
  <si>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</si>
  <si>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</si>
  <si>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</si>
  <si>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</si>
  <si>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</si>
  <si>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</si>
  <si>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</si>
  <si>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</si>
  <si>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</si>
  <si>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</si>
  <si>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</si>
  <si>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</si>
  <si>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</si>
  <si>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</si>
  <si>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</si>
  <si>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</si>
  <si>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</si>
  <si>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</si>
  <si>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</si>
  <si>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</si>
  <si>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</si>
  <si>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</si>
  <si>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</si>
  <si>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</si>
  <si>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</si>
  <si>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</si>
  <si>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</si>
  <si>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</si>
  <si>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</si>
  <si>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</si>
  <si>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</si>
  <si>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</si>
  <si>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</si>
  <si>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</si>
  <si>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</si>
  <si>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</si>
  <si>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</si>
  <si>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</si>
  <si>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</si>
  <si>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</si>
  <si>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</si>
  <si>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</si>
  <si>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</si>
  <si>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</si>
  <si>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</si>
  <si>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</si>
  <si>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</si>
  <si>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</si>
  <si>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</si>
  <si>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</si>
  <si>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</si>
  <si>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</si>
  <si>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</si>
  <si>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</si>
  <si>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</si>
  <si>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</si>
  <si>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</si>
  <si>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</si>
  <si>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</si>
  <si>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</si>
  <si>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</si>
  <si>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</si>
  <si>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</si>
  <si>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</si>
  <si>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</si>
  <si>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</si>
  <si>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</si>
  <si>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</si>
  <si>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</si>
  <si>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</si>
  <si>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</si>
  <si>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</si>
  <si>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</si>
  <si>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</si>
  <si>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</si>
  <si>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</si>
  <si>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</si>
  <si>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</si>
  <si>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</si>
  <si>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</si>
  <si>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</si>
  <si>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</si>
  <si>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</si>
  <si>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</si>
  <si>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</si>
  <si>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</si>
  <si>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</si>
  <si>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</si>
  <si>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</si>
  <si>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</si>
  <si>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</si>
  <si>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</si>
  <si>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</si>
  <si>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</si>
  <si>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</si>
  <si>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</si>
  <si>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</si>
  <si>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</si>
  <si>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</si>
  <si>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</si>
  <si>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</si>
  <si>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</si>
  <si>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</si>
  <si>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</si>
  <si>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</si>
  <si>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</si>
  <si>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</si>
  <si>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</si>
  <si>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</si>
  <si>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</si>
  <si>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</si>
  <si>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</si>
  <si>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</si>
  <si>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</si>
  <si>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</si>
  <si>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</si>
  <si>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</si>
  <si>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</si>
  <si>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</si>
  <si>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</si>
  <si>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</si>
  <si>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</si>
  <si>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</si>
  <si>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</si>
  <si>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</si>
  <si>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</si>
  <si>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</si>
  <si>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</si>
  <si>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</si>
  <si>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</si>
  <si>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</si>
  <si>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</si>
  <si>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</si>
  <si>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</si>
  <si>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</si>
  <si>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</si>
  <si>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</si>
  <si>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</si>
  <si>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</si>
  <si>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</si>
  <si>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</si>
  <si>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</si>
  <si>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</si>
  <si>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</si>
  <si>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</si>
  <si>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</si>
  <si>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</si>
  <si>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</si>
  <si>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</si>
  <si>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</si>
  <si>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</si>
  <si>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</si>
  <si>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</si>
  <si>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</si>
  <si>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</si>
  <si>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</si>
  <si>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</si>
  <si>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</si>
  <si>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</si>
  <si>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</si>
  <si>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</si>
  <si>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</si>
  <si>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</si>
  <si>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</si>
  <si>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</si>
  <si>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</si>
  <si>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</si>
  <si>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</si>
  <si>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</si>
  <si>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</si>
  <si>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</si>
  <si>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</si>
  <si>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</si>
  <si>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</si>
  <si>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</si>
  <si>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</si>
  <si>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</si>
  <si>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</si>
  <si>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</si>
  <si>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</si>
  <si>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</si>
  <si>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</si>
  <si>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</si>
  <si>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</si>
  <si>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</si>
  <si>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</si>
  <si>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</si>
  <si>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</si>
  <si>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</si>
  <si>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</si>
  <si>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</si>
  <si>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</si>
  <si>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</si>
  <si>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</si>
  <si>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</si>
  <si>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</si>
  <si>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</si>
  <si>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</si>
  <si>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</si>
  <si>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</si>
  <si>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</si>
  <si>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</si>
  <si>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</si>
  <si>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</si>
  <si>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</si>
  <si>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</si>
  <si>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</si>
  <si>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</si>
  <si>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</si>
  <si>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</si>
  <si>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</si>
  <si>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</si>
  <si>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</si>
  <si>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</si>
  <si>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</si>
  <si>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</si>
  <si>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</si>
  <si>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</si>
  <si>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</si>
  <si>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</si>
  <si>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</si>
  <si>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</si>
  <si>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</si>
  <si>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</si>
  <si>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</si>
  <si>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</si>
  <si>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</si>
  <si>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</si>
  <si>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</si>
  <si>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</si>
  <si>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</si>
  <si>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</si>
  <si>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</si>
  <si>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</si>
  <si>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</si>
  <si>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</si>
  <si>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</si>
  <si>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</si>
  <si>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</si>
  <si>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</si>
  <si>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</si>
  <si>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</si>
  <si>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</si>
  <si>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</si>
  <si>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</si>
  <si>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</si>
  <si>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</si>
  <si>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</si>
  <si>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</si>
  <si>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</si>
  <si>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</si>
  <si>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</si>
  <si>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</si>
  <si>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</si>
  <si>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</si>
  <si>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</si>
  <si>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</si>
  <si>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</si>
  <si>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</si>
  <si>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</si>
  <si>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</si>
  <si>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</si>
  <si>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</si>
  <si>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</si>
  <si>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</si>
  <si>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</si>
  <si>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</si>
  <si>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</si>
  <si>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</si>
  <si>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</si>
  <si>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</si>
  <si>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</si>
  <si>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</si>
  <si>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</si>
  <si>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</si>
  <si>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</si>
  <si>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</si>
  <si>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</si>
  <si>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</si>
  <si>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</si>
  <si>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</si>
  <si>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</si>
  <si>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</si>
  <si>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</si>
  <si>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</si>
  <si>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</si>
  <si>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</si>
  <si>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</si>
  <si>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</si>
  <si>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</si>
  <si>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</si>
  <si>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</si>
  <si>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</si>
  <si>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</si>
  <si>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</si>
  <si>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</si>
  <si>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</si>
  <si>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</si>
  <si>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</si>
  <si>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</si>
  <si>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</si>
  <si>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</si>
  <si>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</si>
  <si>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</si>
  <si>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</si>
  <si>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</si>
  <si>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</si>
  <si>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</si>
  <si>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</si>
  <si>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</si>
  <si>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</si>
  <si>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</si>
  <si>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</si>
  <si>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</si>
  <si>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</si>
  <si>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</si>
  <si>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</si>
  <si>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</si>
  <si>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</si>
  <si>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</si>
  <si>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</si>
  <si>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</si>
  <si>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</si>
  <si>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</si>
  <si>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</si>
  <si>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</si>
  <si>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</si>
  <si>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</si>
  <si>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</si>
  <si>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</si>
  <si>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</si>
  <si>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</si>
  <si>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</si>
  <si>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</si>
  <si>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</si>
  <si>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</si>
  <si>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</si>
  <si>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</si>
  <si>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</si>
  <si>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</si>
  <si>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</si>
  <si>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</si>
  <si>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</si>
  <si>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</si>
  <si>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</si>
  <si>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</si>
  <si>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</si>
  <si>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</si>
  <si>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</si>
  <si>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</si>
  <si>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</si>
  <si>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</si>
  <si>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</si>
  <si>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</si>
  <si>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</si>
  <si>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</si>
  <si>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</si>
  <si>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</si>
  <si>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</si>
  <si>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</si>
  <si>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</si>
  <si>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</si>
  <si>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</si>
  <si>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</si>
  <si>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</si>
  <si>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</si>
  <si>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</si>
  <si>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</si>
  <si>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</si>
  <si>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</si>
  <si>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</si>
  <si>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</si>
  <si>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</si>
  <si>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</si>
  <si>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</si>
  <si>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</si>
  <si>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</si>
  <si>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</si>
  <si>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</si>
  <si>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</si>
  <si>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</si>
  <si>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</si>
  <si>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</si>
  <si>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</si>
  <si>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</si>
  <si>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</si>
  <si>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</si>
  <si>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</si>
  <si>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</si>
  <si>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</si>
  <si>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</si>
  <si>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</si>
  <si>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</si>
  <si>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</si>
  <si>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</si>
  <si>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</si>
  <si>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</si>
  <si>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</si>
  <si>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</si>
  <si>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</si>
  <si>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</si>
  <si>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</si>
  <si>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</si>
  <si>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</si>
  <si>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</si>
  <si>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</si>
  <si>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</si>
  <si>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</si>
  <si>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</si>
  <si>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</si>
  <si>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</si>
  <si>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</si>
  <si>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</si>
  <si>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</si>
  <si>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</si>
  <si>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</si>
  <si>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</si>
  <si>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</si>
  <si>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</si>
  <si>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</si>
  <si>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</si>
  <si>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</si>
  <si>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</si>
  <si>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</si>
  <si>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</si>
  <si>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</si>
  <si>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</si>
  <si>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</si>
  <si>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</si>
  <si>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</si>
  <si>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</si>
  <si>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</si>
  <si>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</si>
  <si>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</si>
  <si>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</si>
  <si>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</si>
  <si>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</si>
  <si>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</si>
  <si>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</si>
  <si>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</si>
  <si>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</si>
  <si>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</si>
  <si>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</si>
  <si>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</si>
  <si>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</si>
  <si>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</si>
  <si>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</si>
  <si>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</si>
  <si>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</si>
  <si>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</si>
  <si>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</si>
  <si>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</si>
  <si>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</si>
  <si>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</si>
  <si>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</si>
  <si>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</si>
  <si>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</si>
  <si>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</si>
  <si>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</si>
  <si>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</si>
  <si>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</si>
  <si>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</si>
  <si>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</si>
  <si>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</si>
  <si>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</si>
  <si>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</si>
  <si>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</si>
  <si>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</si>
  <si>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</si>
  <si>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</si>
  <si>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</si>
  <si>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</si>
  <si>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</si>
  <si>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</si>
  <si>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</si>
  <si>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</si>
  <si>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</si>
  <si>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</si>
  <si>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</si>
  <si>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</si>
  <si>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</si>
  <si>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</si>
  <si>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</si>
  <si>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</si>
  <si>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</si>
  <si>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</si>
  <si>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</si>
  <si>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</si>
  <si>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</si>
  <si>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</si>
  <si>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</si>
  <si>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</si>
  <si>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</si>
  <si>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</si>
  <si>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</si>
  <si>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</si>
  <si>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</si>
  <si>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</si>
  <si>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</si>
  <si>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</si>
  <si>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</si>
  <si>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</si>
  <si>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</si>
  <si>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</si>
  <si>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</si>
  <si>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</si>
  <si>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</si>
  <si>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</si>
  <si>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</si>
  <si>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</si>
  <si>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</si>
  <si>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</si>
  <si>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</si>
  <si>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</si>
  <si>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</si>
  <si>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</si>
  <si>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</si>
  <si>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</si>
  <si>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</si>
  <si>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</si>
  <si>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</si>
  <si>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</si>
  <si>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</si>
  <si>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</si>
  <si>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</si>
  <si>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</si>
  <si>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</si>
  <si>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</si>
  <si>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</si>
  <si>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</si>
  <si>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</si>
  <si>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</si>
  <si>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</si>
  <si>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</si>
  <si>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</si>
  <si>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</si>
  <si>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</si>
  <si>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</si>
  <si>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</si>
  <si>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</si>
  <si>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</si>
  <si>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</si>
  <si>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</si>
  <si>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</si>
  <si>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</si>
  <si>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</si>
  <si>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</si>
  <si>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</si>
  <si>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</si>
  <si>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</si>
  <si>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</si>
  <si>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</si>
  <si>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</si>
  <si>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</si>
  <si>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</si>
  <si>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</si>
  <si>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</si>
  <si>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</si>
  <si>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</si>
  <si>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</si>
  <si>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</si>
  <si>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</si>
  <si>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</si>
  <si>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</si>
  <si>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</si>
  <si>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</si>
  <si>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</si>
  <si>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</si>
  <si>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</si>
  <si>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</si>
  <si>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</si>
  <si>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</si>
  <si>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</si>
  <si>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</si>
  <si>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</si>
  <si>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</si>
  <si>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</si>
  <si>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</si>
  <si>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</si>
  <si>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</si>
  <si>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</si>
  <si>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</si>
  <si>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</si>
  <si>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</si>
  <si>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</si>
  <si>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</si>
  <si>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</si>
  <si>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</si>
  <si>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</si>
  <si>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</si>
  <si>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</si>
  <si>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</si>
  <si>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</si>
  <si>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</si>
  <si>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</si>
  <si>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</si>
  <si>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</si>
  <si>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</si>
  <si>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</si>
  <si>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</si>
  <si>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</si>
  <si>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</si>
  <si>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</si>
  <si>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</si>
  <si>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</si>
  <si>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</si>
  <si>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</si>
  <si>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</si>
  <si>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</si>
  <si>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</si>
  <si>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</si>
  <si>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</si>
  <si>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</si>
  <si>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</si>
  <si>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</si>
  <si>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</si>
  <si>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</si>
  <si>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</si>
  <si>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</si>
  <si>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</si>
  <si>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</si>
  <si>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</si>
  <si>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</si>
  <si>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</si>
  <si>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</si>
  <si>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</si>
  <si>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</si>
  <si>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</si>
  <si>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</si>
  <si>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</si>
  <si>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</si>
  <si>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</si>
  <si>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</si>
  <si>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</si>
  <si>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</si>
  <si>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</si>
  <si>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</si>
  <si>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</si>
  <si>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</si>
  <si>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</si>
  <si>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</si>
  <si>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</si>
  <si>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</si>
  <si>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</si>
  <si>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</si>
  <si>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</si>
  <si>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</si>
  <si>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</si>
  <si>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</si>
  <si>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</si>
  <si>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</si>
  <si>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</si>
  <si>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</si>
  <si>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</si>
  <si>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</si>
  <si>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</si>
  <si>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</si>
  <si>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</si>
  <si>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</si>
  <si>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</si>
  <si>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</si>
  <si>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</si>
  <si>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</si>
  <si>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</si>
  <si>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</si>
  <si>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</si>
  <si>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</si>
  <si>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</si>
  <si>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</si>
  <si>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</si>
  <si>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</si>
  <si>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</si>
  <si>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</si>
  <si>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</si>
  <si>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</si>
  <si>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</si>
  <si>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</si>
  <si>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</si>
  <si>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</si>
  <si>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</si>
  <si>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</si>
  <si>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</si>
  <si>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</si>
  <si>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</si>
  <si>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</si>
  <si>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</si>
  <si>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</si>
  <si>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</si>
  <si>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</si>
  <si>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</si>
  <si>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</si>
  <si>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</si>
  <si>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</si>
  <si>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</si>
  <si>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</si>
  <si>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</si>
  <si>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</si>
  <si>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</si>
  <si>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</si>
  <si>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</si>
  <si>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</si>
  <si>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</si>
  <si>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</si>
  <si>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</si>
  <si>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</si>
  <si>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</si>
  <si>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</si>
  <si>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</si>
  <si>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</si>
  <si>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</si>
  <si>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</si>
  <si>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</si>
  <si>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</si>
  <si>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</si>
  <si>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</si>
  <si>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</si>
  <si>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</si>
  <si>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</si>
  <si>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</si>
  <si>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</si>
  <si>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</si>
  <si>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</si>
  <si>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</si>
  <si>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</si>
  <si>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</si>
  <si>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</si>
  <si>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</si>
  <si>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</si>
  <si>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</si>
  <si>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</si>
  <si>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</si>
  <si>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</si>
  <si>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</si>
  <si>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</si>
  <si>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</si>
  <si>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</si>
  <si>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</si>
  <si>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</si>
  <si>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</si>
  <si>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</si>
  <si>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</si>
  <si>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</si>
  <si>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</si>
  <si>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</si>
  <si>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</si>
  <si>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</si>
  <si>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</si>
  <si>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</si>
  <si>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</si>
  <si>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</si>
  <si>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</si>
  <si>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</si>
  <si>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</si>
  <si>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</si>
  <si>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</si>
  <si>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</si>
  <si>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</si>
  <si>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</si>
  <si>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</si>
  <si>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</si>
  <si>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</si>
  <si>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</si>
  <si>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</si>
  <si>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</si>
  <si>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</si>
  <si>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</si>
  <si>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</si>
  <si>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</si>
  <si>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</si>
  <si>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</si>
  <si>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</si>
  <si>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</si>
  <si>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</si>
  <si>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</si>
  <si>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</si>
  <si>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</si>
  <si>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</si>
  <si>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</si>
  <si>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</si>
  <si>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</si>
  <si>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</si>
  <si>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</si>
  <si>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</si>
  <si>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</si>
  <si>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</si>
  <si>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</si>
  <si>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</si>
  <si>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</si>
  <si>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</si>
  <si>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</si>
  <si>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</si>
  <si>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</si>
  <si>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</si>
  <si>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</si>
  <si>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</si>
  <si>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</si>
  <si>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</si>
  <si>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</si>
  <si>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</si>
  <si>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</si>
  <si>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</si>
  <si>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</si>
  <si>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</si>
  <si>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</si>
  <si>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</si>
  <si>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</si>
  <si>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</si>
  <si>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</si>
  <si>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</si>
  <si>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</si>
  <si>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</si>
  <si>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</si>
  <si>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</si>
  <si>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</si>
  <si>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</si>
  <si>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</si>
  <si>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</si>
  <si>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</si>
  <si>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</si>
  <si>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</si>
  <si>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</si>
  <si>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</si>
  <si>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</si>
  <si>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</si>
  <si>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</si>
  <si>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</si>
  <si>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</si>
  <si>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</si>
  <si>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</si>
  <si>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</si>
  <si>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</si>
  <si>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</si>
  <si>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</si>
  <si>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</si>
  <si>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</si>
  <si>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</si>
  <si>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</si>
  <si>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</si>
  <si>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</si>
  <si>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</si>
  <si>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</si>
  <si>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</si>
  <si>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</si>
  <si>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</si>
  <si>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</si>
  <si>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</si>
  <si>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</si>
  <si>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</si>
  <si>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</si>
  <si>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</si>
  <si>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</si>
  <si>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</si>
  <si>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</si>
  <si>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</si>
  <si>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</si>
  <si>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</si>
  <si>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</si>
  <si>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</si>
  <si>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</si>
  <si>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</si>
  <si>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</si>
  <si>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</si>
  <si>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</si>
  <si>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</si>
  <si>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</si>
  <si>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</si>
  <si>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</si>
  <si>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</si>
  <si>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</si>
  <si>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</si>
  <si>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</si>
  <si>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</si>
  <si>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</si>
  <si>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</si>
  <si>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</si>
  <si>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</si>
  <si>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</si>
  <si>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</si>
  <si>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</si>
  <si>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</si>
  <si>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</si>
  <si>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</si>
  <si>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</si>
  <si>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</si>
  <si>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</si>
  <si>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</si>
  <si>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</si>
  <si>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</si>
  <si>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</si>
  <si>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</si>
  <si>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</si>
  <si>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</si>
  <si>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</si>
  <si>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</si>
  <si>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</si>
  <si>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</si>
  <si>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</si>
  <si>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</si>
  <si>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</si>
  <si>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</si>
  <si>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</si>
  <si>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</si>
  <si>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</si>
  <si>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</si>
  <si>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</si>
  <si>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</si>
  <si>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</si>
  <si>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</si>
  <si>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</si>
  <si>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</si>
  <si>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</si>
  <si>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</si>
  <si>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</si>
  <si>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</si>
  <si>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</si>
  <si>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</si>
  <si>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</si>
  <si>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</si>
  <si>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</si>
  <si>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</si>
  <si>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</si>
  <si>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</si>
  <si>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</si>
  <si>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</si>
  <si>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</si>
  <si>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</si>
  <si>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</si>
  <si>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</si>
  <si>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</si>
  <si>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</si>
  <si>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</si>
  <si>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</si>
  <si>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</si>
  <si>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</si>
  <si>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</si>
  <si>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</si>
  <si>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</si>
  <si>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</si>
  <si>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</si>
  <si>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</si>
  <si>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</si>
  <si>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</si>
  <si>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</si>
  <si>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</si>
  <si>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</si>
  <si>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</si>
  <si>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</si>
  <si>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</si>
  <si>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</si>
  <si>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</si>
  <si>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</si>
  <si>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</si>
  <si>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</si>
  <si>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</si>
  <si>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</si>
  <si>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</si>
  <si>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</si>
  <si>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</si>
  <si>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</si>
  <si>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</si>
  <si>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</si>
  <si>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</si>
  <si>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</si>
  <si>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</si>
  <si>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</si>
  <si>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</si>
  <si>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</si>
  <si>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</si>
  <si>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</si>
  <si>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</si>
  <si>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</si>
  <si>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</si>
  <si>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</si>
  <si>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</si>
  <si>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</si>
  <si>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</si>
  <si>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</si>
  <si>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</si>
  <si>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</si>
  <si>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</si>
  <si>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</si>
  <si>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</si>
  <si>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</si>
  <si>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</si>
  <si>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</si>
  <si>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</si>
  <si>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</si>
  <si>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</si>
  <si>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</si>
  <si>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</si>
  <si>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</si>
  <si>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</si>
  <si>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</si>
  <si>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</si>
  <si>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</si>
  <si>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</si>
  <si>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</si>
  <si>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</si>
  <si>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</si>
  <si>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</si>
  <si>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</si>
  <si>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</si>
  <si>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</si>
  <si>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</si>
  <si>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</si>
  <si>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</si>
  <si>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</si>
  <si>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</si>
  <si>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</si>
  <si>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</si>
  <si>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</si>
  <si>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</si>
  <si>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</si>
  <si>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</si>
  <si>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</si>
  <si>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</si>
  <si>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</si>
  <si>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</si>
  <si>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</si>
  <si>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</si>
  <si>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</si>
  <si>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</si>
  <si>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</si>
  <si>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</si>
  <si>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</si>
  <si>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</si>
  <si>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</si>
  <si>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</si>
  <si>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</si>
  <si>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</si>
  <si>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</si>
  <si>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</si>
  <si>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</si>
  <si>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</si>
  <si>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</si>
  <si>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</si>
  <si>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</si>
  <si>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</si>
  <si>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</si>
  <si>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</si>
  <si>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</si>
  <si>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</si>
  <si>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</si>
  <si>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</si>
  <si>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</si>
  <si>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</si>
  <si>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</si>
  <si>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</si>
  <si>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</si>
  <si>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</si>
  <si>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</si>
  <si>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</si>
  <si>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</si>
  <si>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</si>
  <si>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</si>
  <si>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</si>
  <si>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</si>
  <si>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</si>
  <si>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</si>
  <si>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</si>
  <si>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</si>
  <si>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</si>
  <si>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</si>
  <si>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</si>
  <si>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</si>
  <si>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</si>
  <si>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</si>
  <si>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</si>
  <si>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</si>
  <si>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</si>
  <si>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</si>
  <si>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</si>
  <si>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</si>
  <si>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</si>
  <si>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</si>
  <si>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</si>
  <si>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</si>
  <si>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</si>
  <si>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</si>
  <si>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</si>
  <si>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</si>
  <si>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</si>
  <si>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</si>
  <si>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</si>
  <si>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</si>
  <si>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</si>
  <si>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</si>
  <si>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</si>
  <si>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</si>
  <si>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</si>
  <si>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</si>
  <si>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</si>
  <si>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</si>
  <si>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</si>
  <si>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</si>
  <si>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</si>
  <si>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</si>
  <si>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</si>
  <si>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</si>
  <si>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</si>
  <si>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</si>
  <si>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</si>
  <si>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</si>
  <si>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</si>
  <si>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</si>
  <si>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</si>
  <si>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</si>
  <si>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</si>
  <si>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</si>
  <si>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</si>
  <si>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</si>
  <si>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</si>
  <si>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</si>
  <si>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</si>
  <si>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</si>
  <si>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</si>
  <si>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</si>
  <si>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</si>
  <si>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</si>
  <si>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</si>
  <si>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</si>
  <si>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</si>
  <si>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</si>
  <si>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</si>
  <si>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</si>
  <si>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</si>
  <si>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</si>
  <si>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</si>
  <si>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</si>
  <si>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</si>
  <si>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</si>
  <si>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</si>
  <si>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</si>
  <si>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</si>
  <si>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</si>
  <si>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</si>
  <si>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</si>
  <si>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</si>
  <si>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</si>
  <si>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</si>
  <si>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</si>
  <si>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</si>
  <si>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</si>
  <si>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</si>
  <si>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</si>
  <si>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</si>
  <si>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</si>
  <si>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</si>
  <si>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</si>
  <si>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</si>
  <si>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</si>
  <si>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</si>
  <si>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</si>
  <si>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</si>
  <si>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</si>
  <si>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</si>
  <si>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</si>
  <si>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</si>
  <si>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</si>
  <si>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</si>
  <si>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</si>
  <si>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</si>
  <si>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</si>
  <si>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</si>
  <si>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</si>
  <si>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</si>
  <si>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</si>
  <si>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</si>
  <si>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</si>
  <si>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</si>
  <si>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</si>
  <si>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</si>
  <si>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</si>
  <si>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</si>
  <si>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</si>
  <si>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</si>
  <si>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</si>
  <si>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</si>
  <si>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</si>
  <si>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</si>
  <si>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</si>
  <si>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</si>
  <si>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</si>
  <si>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</si>
  <si>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</si>
  <si>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</si>
  <si>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</si>
  <si>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</si>
  <si>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</si>
  <si>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</si>
  <si>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</si>
  <si>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</si>
  <si>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</si>
  <si>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</si>
  <si>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</si>
  <si>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</si>
  <si>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</si>
  <si>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</si>
  <si>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</si>
  <si>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</si>
  <si>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</si>
  <si>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</si>
  <si>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</si>
  <si>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</si>
  <si>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</si>
  <si>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</si>
  <si>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</si>
  <si>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</si>
  <si>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</si>
  <si>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</si>
  <si>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</si>
  <si>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</si>
  <si>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</si>
  <si>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</si>
  <si>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</si>
  <si>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</si>
  <si>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</si>
  <si>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</si>
  <si>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</si>
  <si>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</si>
  <si>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</si>
  <si>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</si>
  <si>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</si>
  <si>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</si>
  <si>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</si>
  <si>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</si>
  <si>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</si>
  <si>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</si>
  <si>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</si>
  <si>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</si>
  <si>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</si>
  <si>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</si>
  <si>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</si>
  <si>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</si>
  <si>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</si>
  <si>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</si>
  <si>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</si>
  <si>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</si>
  <si>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</si>
  <si>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</si>
  <si>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</si>
  <si>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</si>
  <si>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</si>
  <si>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</si>
  <si>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</si>
  <si>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</si>
  <si>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</si>
  <si>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</si>
  <si>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</si>
  <si>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</si>
  <si>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</si>
  <si>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</si>
  <si>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</si>
  <si>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</si>
  <si>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</si>
  <si>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</si>
  <si>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</si>
  <si>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</si>
  <si>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</si>
  <si>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</si>
  <si>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</si>
  <si>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</si>
  <si>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</si>
  <si>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</si>
  <si>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</si>
  <si>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</si>
  <si>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</si>
  <si>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</si>
  <si>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</si>
  <si>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</si>
  <si>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</si>
  <si>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</si>
  <si>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</si>
  <si>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</si>
  <si>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</si>
  <si>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</si>
  <si>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</si>
  <si>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</si>
  <si>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</si>
  <si>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</si>
  <si>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</si>
  <si>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</si>
  <si>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</si>
  <si>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</si>
  <si>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</si>
  <si>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</si>
  <si>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</si>
  <si>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</si>
  <si>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</si>
  <si>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</si>
  <si>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</si>
  <si>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</si>
  <si>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</si>
  <si>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</si>
  <si>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</si>
  <si>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</si>
  <si>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</si>
  <si>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</si>
  <si>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</si>
  <si>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</si>
  <si>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</si>
  <si>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</si>
  <si>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</si>
  <si>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</si>
  <si>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</si>
  <si>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</si>
  <si>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</si>
  <si>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</si>
  <si>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</si>
  <si>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</si>
  <si>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</si>
  <si>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</si>
  <si>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</si>
  <si>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</si>
  <si>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</si>
  <si>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</si>
  <si>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</si>
  <si>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</si>
  <si>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</si>
  <si>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</si>
  <si>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</si>
  <si>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</si>
  <si>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</si>
  <si>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</si>
  <si>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</si>
  <si>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</si>
  <si>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</si>
  <si>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</si>
  <si>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</si>
  <si>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</si>
  <si>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</si>
  <si>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</si>
  <si>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</si>
  <si>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</si>
  <si>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</si>
  <si>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</si>
  <si>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</si>
  <si>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</si>
  <si>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</si>
  <si>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</si>
  <si>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</si>
  <si>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</si>
  <si>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</si>
  <si>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</si>
  <si>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</si>
  <si>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</si>
  <si>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</si>
  <si>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</si>
  <si>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</si>
  <si>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</si>
  <si>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</si>
  <si>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</si>
  <si>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</si>
  <si>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</si>
  <si>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</si>
  <si>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</si>
  <si>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</si>
  <si>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</si>
  <si>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</si>
  <si>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</si>
  <si>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</si>
  <si>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</si>
  <si>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</si>
  <si>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</si>
  <si>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</si>
  <si>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</si>
  <si>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</si>
  <si>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</si>
  <si>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</si>
  <si>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</si>
  <si>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</si>
  <si>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</si>
  <si>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</si>
  <si>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</si>
  <si>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</si>
  <si>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</si>
  <si>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</si>
  <si>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</si>
  <si>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</si>
  <si>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</si>
  <si>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</si>
  <si>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</si>
  <si>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</si>
  <si>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</si>
  <si>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</si>
  <si>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</si>
  <si>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</si>
  <si>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</si>
  <si>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</si>
  <si>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</si>
  <si>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</si>
  <si>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</si>
  <si>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</si>
  <si>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</si>
  <si>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</si>
  <si>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</si>
  <si>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</si>
  <si>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</si>
  <si>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</si>
  <si>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</si>
  <si>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</si>
  <si>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</si>
  <si>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</si>
  <si>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</si>
  <si>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</si>
  <si>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</si>
  <si>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</si>
  <si>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</si>
  <si>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</si>
  <si>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</si>
  <si>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</si>
  <si>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</si>
  <si>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</si>
  <si>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</si>
  <si>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</si>
  <si>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</si>
  <si>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</si>
  <si>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</si>
  <si>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</si>
  <si>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</si>
  <si>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</si>
  <si>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</si>
  <si>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</si>
  <si>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</si>
  <si>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</si>
  <si>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</si>
  <si>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</si>
  <si>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</si>
  <si>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</si>
  <si>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</si>
  <si>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</si>
  <si>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</si>
  <si>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</si>
  <si>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</si>
  <si>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</si>
  <si>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</si>
  <si>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</si>
  <si>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</si>
  <si>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</si>
  <si>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</si>
  <si>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</si>
  <si>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</si>
  <si>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</si>
  <si>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</si>
  <si>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</si>
  <si>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</si>
  <si>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</si>
  <si>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</si>
  <si>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</si>
  <si>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</si>
  <si>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</si>
  <si>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</si>
  <si>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</si>
  <si>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</si>
  <si>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</si>
  <si>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</si>
  <si>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</si>
  <si>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</si>
  <si>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</si>
  <si>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</si>
  <si>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</si>
  <si>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</si>
  <si>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</si>
  <si>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</si>
  <si>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</si>
  <si>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</si>
  <si>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</si>
  <si>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</si>
  <si>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</si>
  <si>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</si>
  <si>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</si>
  <si>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</si>
  <si>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</si>
  <si>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</si>
  <si>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</si>
  <si>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</si>
  <si>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</si>
  <si>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</si>
  <si>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</si>
  <si>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</si>
  <si>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</si>
  <si>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</si>
  <si>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</si>
  <si>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</si>
  <si>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</si>
  <si>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</si>
  <si>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</si>
  <si>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</si>
  <si>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</si>
  <si>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</si>
  <si>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</si>
  <si>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</si>
  <si>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</si>
  <si>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</si>
  <si>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</si>
  <si>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</si>
  <si>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</si>
  <si>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</si>
  <si>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</si>
  <si>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</si>
  <si>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</si>
  <si>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</si>
  <si>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</si>
  <si>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</si>
  <si>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</si>
  <si>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</si>
  <si>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</si>
  <si>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</si>
  <si>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</si>
  <si>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</si>
  <si>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</si>
  <si>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</si>
  <si>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</si>
  <si>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</si>
  <si>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</si>
  <si>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</si>
  <si>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</si>
  <si>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</si>
  <si>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</si>
  <si>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</si>
  <si>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</si>
  <si>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</si>
  <si>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</si>
  <si>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</si>
  <si>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</si>
  <si>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</si>
  <si>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</si>
  <si>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</si>
  <si>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</si>
  <si>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</si>
  <si>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</si>
  <si>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</si>
  <si>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</si>
  <si>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</si>
  <si>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</si>
  <si>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</si>
  <si>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</si>
  <si>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</si>
  <si>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</si>
  <si>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</si>
  <si>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</si>
  <si>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</si>
  <si>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</si>
  <si>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</si>
  <si>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</si>
  <si>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</si>
  <si>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</si>
  <si>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</si>
  <si>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</si>
  <si>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</si>
  <si>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</si>
  <si>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</si>
  <si>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</si>
  <si>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</si>
  <si>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</si>
  <si>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</si>
  <si>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</si>
  <si>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</si>
  <si>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</si>
  <si>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</si>
  <si>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</si>
  <si>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</si>
  <si>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</si>
  <si>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</si>
  <si>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</si>
  <si>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</si>
  <si>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</si>
  <si>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</si>
  <si>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</si>
  <si>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</si>
  <si>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</si>
  <si>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</si>
  <si>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</si>
  <si>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</si>
  <si>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</si>
  <si>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</si>
  <si>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</si>
  <si>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</si>
  <si>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</si>
  <si>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</si>
  <si>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</si>
  <si>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</si>
  <si>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</si>
  <si>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</si>
  <si>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</si>
  <si>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</si>
  <si>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</si>
  <si>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</si>
  <si>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</si>
  <si>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</si>
  <si>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</si>
  <si>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</si>
  <si>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</si>
  <si>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</si>
  <si>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</si>
  <si>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</si>
  <si>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</si>
  <si>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</si>
  <si>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</si>
  <si>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</si>
  <si>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</si>
  <si>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</si>
  <si>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</si>
  <si>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</si>
  <si>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</si>
  <si>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</si>
  <si>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</si>
  <si>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</si>
  <si>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</si>
  <si>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</si>
  <si>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</si>
  <si>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</si>
  <si>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</si>
  <si>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</si>
  <si>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</si>
  <si>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</si>
  <si>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</si>
  <si>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</si>
  <si>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</si>
  <si>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</si>
  <si>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</si>
  <si>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</si>
  <si>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</si>
  <si>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</si>
  <si>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</si>
  <si>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</si>
  <si>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</si>
  <si>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</si>
  <si>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</si>
  <si>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</si>
  <si>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</si>
  <si>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</si>
  <si>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</si>
  <si>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</si>
  <si>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</si>
  <si>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</si>
  <si>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</si>
  <si>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</si>
  <si>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</si>
  <si>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</si>
  <si>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</si>
  <si>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</si>
  <si>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</si>
  <si>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</si>
  <si>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</si>
  <si>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</si>
  <si>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</si>
  <si>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</si>
  <si>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</si>
  <si>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</si>
  <si>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</si>
  <si>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</si>
  <si>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</si>
  <si>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</si>
  <si>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</si>
  <si>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</si>
  <si>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</si>
  <si>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</si>
  <si>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</si>
  <si>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</si>
  <si>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</si>
  <si>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</si>
  <si>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</si>
  <si>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</si>
  <si>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</si>
  <si>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</si>
  <si>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</si>
  <si>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</si>
  <si>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</si>
  <si>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</si>
  <si>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</si>
  <si>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</si>
  <si>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</si>
  <si>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</si>
  <si>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</si>
  <si>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</si>
  <si>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</si>
  <si>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</si>
  <si>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</si>
  <si>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</si>
  <si>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</si>
  <si>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</si>
  <si>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</si>
  <si>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</si>
  <si>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</si>
  <si>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</si>
  <si>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</si>
  <si>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</si>
  <si>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</si>
  <si>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</si>
  <si>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</si>
  <si>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</si>
  <si>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</si>
  <si>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</si>
  <si>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</si>
  <si>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</si>
  <si>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</si>
  <si>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</si>
  <si>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</si>
  <si>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</si>
  <si>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</si>
  <si>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</si>
  <si>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</si>
  <si>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</si>
  <si>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</si>
  <si>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</si>
  <si>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</si>
  <si>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</si>
  <si>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</si>
  <si>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</si>
  <si>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</si>
  <si>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</si>
  <si>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</si>
  <si>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</si>
  <si>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</si>
  <si>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</si>
  <si>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</si>
  <si>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</si>
  <si>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</si>
  <si>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</si>
  <si>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</si>
  <si>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</si>
  <si>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</si>
  <si>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</si>
  <si>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</si>
  <si>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</si>
  <si>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</si>
  <si>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</si>
  <si>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</si>
  <si>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</si>
  <si>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</si>
  <si>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</si>
  <si>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</si>
  <si>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</si>
  <si>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</si>
  <si>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</si>
  <si>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</si>
  <si>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</si>
  <si>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</si>
  <si>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</si>
  <si>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</si>
  <si>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</si>
  <si>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</si>
  <si>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</si>
  <si>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</si>
  <si>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</si>
  <si>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</si>
  <si>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</si>
  <si>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</si>
  <si>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</si>
  <si>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</si>
  <si>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</si>
  <si>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</si>
  <si>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</si>
  <si>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</si>
  <si>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</si>
  <si>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</si>
  <si>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</si>
  <si>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</si>
  <si>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</si>
  <si>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</si>
  <si>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</si>
  <si>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</si>
  <si>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</si>
  <si>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</si>
  <si>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</si>
  <si>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</si>
  <si>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</si>
  <si>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</si>
  <si>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</si>
  <si>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</si>
  <si>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</si>
  <si>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</si>
  <si>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</si>
  <si>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</si>
  <si>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</si>
  <si>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</si>
  <si>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</si>
  <si>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</si>
  <si>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</si>
  <si>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</si>
  <si>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</si>
  <si>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</si>
  <si>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</si>
  <si>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</si>
  <si>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</si>
  <si>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</si>
  <si>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</si>
  <si>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</si>
  <si>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</si>
  <si>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</si>
  <si>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</si>
  <si>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</si>
  <si>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</si>
  <si>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</si>
  <si>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</si>
  <si>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</si>
  <si>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</si>
  <si>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</si>
  <si>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</si>
  <si>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</si>
  <si>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</si>
  <si>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</si>
  <si>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</si>
  <si>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</si>
  <si>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</si>
  <si>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</si>
  <si>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</si>
  <si>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</si>
  <si>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</si>
  <si>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</si>
  <si>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</si>
  <si>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</si>
  <si>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</si>
  <si>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</si>
  <si>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</si>
  <si>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</si>
  <si>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</si>
  <si>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</si>
  <si>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</si>
  <si>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</si>
  <si>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</si>
  <si>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</si>
  <si>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</si>
  <si>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</si>
  <si>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</si>
  <si>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</si>
  <si>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</si>
  <si>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</si>
  <si>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</si>
  <si>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</si>
  <si>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</si>
  <si>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</si>
  <si>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</si>
  <si>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</si>
  <si>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</si>
  <si>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</si>
  <si>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</si>
  <si>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</si>
  <si>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</si>
  <si>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</si>
  <si>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</si>
  <si>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</si>
  <si>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</si>
  <si>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</si>
  <si>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</si>
  <si>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</si>
  <si>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</si>
  <si>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</si>
  <si>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</si>
  <si>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</si>
  <si>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</si>
  <si>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</si>
  <si>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</si>
  <si>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</si>
  <si>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</si>
  <si>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</si>
  <si>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</si>
  <si>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</si>
  <si>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</si>
  <si>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</si>
  <si>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</si>
  <si>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</si>
  <si>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</si>
  <si>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</si>
  <si>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</si>
  <si>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</si>
  <si>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</si>
  <si>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</si>
  <si>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</si>
  <si>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</si>
  <si>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</si>
  <si>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</si>
  <si>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</si>
  <si>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</si>
  <si>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</si>
  <si>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</si>
  <si>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</si>
  <si>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</si>
  <si>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</si>
  <si>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</si>
  <si>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</si>
  <si>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</si>
  <si>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</si>
  <si>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</si>
  <si>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</si>
  <si>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</si>
  <si>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</si>
  <si>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</si>
  <si>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</si>
  <si>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</si>
  <si>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</si>
  <si>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</si>
  <si>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</si>
  <si>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</si>
  <si>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</si>
  <si>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</si>
  <si>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</si>
  <si>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</si>
  <si>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</si>
  <si>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</si>
  <si>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</si>
  <si>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</si>
  <si>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</si>
  <si>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</si>
  <si>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</si>
  <si>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</si>
  <si>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</si>
  <si>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</si>
  <si>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</si>
  <si>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</si>
  <si>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</si>
  <si>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</si>
  <si>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</si>
  <si>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</si>
  <si>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</si>
  <si>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</si>
  <si>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</si>
  <si>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</si>
  <si>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</si>
  <si>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</si>
  <si>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</si>
  <si>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</si>
  <si>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</si>
  <si>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</si>
  <si>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</si>
  <si>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</si>
  <si>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</si>
  <si>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</si>
  <si>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</si>
  <si>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</si>
  <si>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</si>
  <si>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</si>
  <si>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</si>
  <si>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</si>
  <si>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</si>
  <si>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</si>
  <si>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</si>
  <si>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</si>
  <si>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</si>
  <si>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</si>
  <si>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</si>
  <si>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</si>
  <si>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</si>
  <si>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</si>
  <si>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</si>
  <si>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</si>
  <si>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</si>
  <si>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</si>
  <si>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</si>
  <si>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</si>
  <si>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</si>
  <si>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</si>
  <si>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</si>
  <si>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</si>
  <si>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</si>
  <si>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</si>
  <si>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</si>
  <si>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</si>
  <si>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</si>
  <si>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</si>
  <si>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</si>
  <si>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</si>
  <si>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</si>
  <si>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</si>
  <si>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</si>
  <si>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</si>
  <si>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</si>
  <si>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</si>
  <si>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</si>
  <si>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</si>
  <si>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</si>
  <si>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</si>
  <si>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</si>
  <si>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</si>
  <si>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</si>
  <si>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</si>
  <si>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</si>
  <si>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</si>
  <si>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</si>
  <si>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</si>
  <si>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</si>
  <si>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</si>
  <si>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</si>
  <si>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</si>
  <si>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</si>
  <si>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</si>
  <si>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</si>
  <si>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</si>
  <si>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</si>
  <si>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</si>
  <si>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</si>
  <si>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</si>
  <si>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</si>
  <si>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</si>
  <si>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</si>
  <si>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</si>
  <si>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</si>
  <si>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</si>
  <si>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</si>
  <si>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</si>
  <si>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</si>
  <si>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</si>
  <si>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</si>
  <si>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</si>
  <si>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</si>
  <si>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</si>
  <si>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</si>
  <si>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</si>
  <si>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</si>
  <si>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</si>
  <si>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</si>
  <si>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</si>
  <si>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</si>
  <si>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</si>
  <si>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</si>
  <si>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</si>
  <si>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</si>
  <si>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</si>
  <si>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</si>
  <si>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</si>
  <si>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</si>
  <si>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</si>
  <si>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</si>
  <si>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</si>
  <si>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</si>
  <si>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</si>
  <si>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</si>
  <si>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</si>
  <si>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</si>
  <si>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</si>
  <si>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</si>
  <si>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</si>
  <si>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</si>
  <si>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</si>
  <si>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</si>
  <si>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</si>
  <si>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</si>
  <si>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</si>
  <si>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</si>
  <si>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</si>
  <si>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</si>
  <si>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</si>
  <si>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</si>
  <si>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</si>
  <si>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</si>
  <si>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</si>
  <si>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</si>
  <si>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</si>
  <si>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</si>
  <si>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</si>
  <si>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</si>
  <si>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</si>
  <si>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</si>
  <si>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</si>
  <si>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</si>
  <si>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</si>
  <si>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</si>
  <si>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</si>
  <si>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</si>
  <si>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</si>
  <si>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</si>
  <si>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</si>
  <si>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</si>
  <si>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</si>
  <si>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</si>
  <si>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</si>
  <si>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</si>
  <si>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</si>
  <si>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</si>
  <si>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</si>
  <si>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</si>
  <si>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</si>
  <si>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</si>
  <si>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</si>
  <si>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</si>
  <si>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</si>
  <si>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</si>
  <si>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</si>
  <si>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</si>
  <si>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</si>
  <si>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</si>
  <si>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</si>
  <si>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</si>
  <si>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</si>
  <si>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</si>
  <si>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</si>
  <si>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</si>
  <si>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</si>
  <si>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</si>
  <si>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</si>
  <si>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</si>
  <si>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</si>
  <si>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</si>
  <si>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</si>
  <si>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</si>
  <si>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</si>
  <si>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</si>
  <si>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</si>
  <si>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</si>
  <si>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</si>
  <si>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</si>
  <si>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</si>
  <si>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</si>
  <si>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</si>
  <si>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</si>
  <si>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</si>
  <si>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</si>
  <si>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</si>
  <si>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</si>
  <si>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</si>
  <si>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</si>
  <si>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</si>
  <si>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</si>
  <si>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</si>
  <si>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</si>
  <si>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</si>
  <si>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</si>
  <si>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</si>
  <si>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</si>
  <si>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</si>
  <si>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</si>
  <si>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</si>
  <si>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</si>
  <si>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</si>
  <si>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</si>
  <si>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</si>
  <si>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</si>
  <si>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</si>
  <si>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</si>
  <si>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</si>
  <si>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</si>
  <si>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</si>
  <si>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</si>
  <si>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</si>
  <si>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</si>
  <si>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</si>
  <si>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</si>
  <si>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</si>
  <si>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</si>
  <si>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</si>
  <si>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</si>
  <si>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</si>
  <si>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</si>
  <si>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</si>
  <si>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</si>
  <si>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</si>
  <si>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</si>
  <si>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</si>
  <si>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</si>
  <si>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</si>
  <si>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</si>
  <si>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</si>
  <si>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</si>
  <si>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</si>
  <si>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</si>
  <si>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</si>
  <si>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</si>
  <si>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</si>
  <si>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</si>
  <si>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</si>
  <si>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</si>
  <si>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</si>
  <si>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</si>
  <si>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</si>
  <si>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</si>
  <si>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</si>
  <si>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</si>
  <si>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</si>
  <si>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</si>
  <si>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</si>
  <si>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</si>
  <si>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</si>
  <si>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</si>
  <si>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</si>
  <si>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</si>
  <si>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</si>
  <si>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</si>
  <si>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</si>
  <si>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</si>
  <si>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</si>
  <si>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</si>
  <si>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</si>
  <si>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</si>
  <si>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</si>
  <si>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</si>
  <si>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</si>
  <si>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</si>
  <si>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</si>
  <si>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</si>
  <si>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</si>
  <si>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</si>
  <si>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</si>
  <si>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</si>
  <si>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</si>
  <si>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</si>
  <si>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</si>
  <si>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</si>
  <si>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</si>
  <si>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</si>
  <si>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</si>
  <si>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</si>
  <si>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</si>
  <si>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</si>
  <si>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</si>
  <si>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</si>
  <si>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</si>
  <si>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</si>
  <si>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</si>
  <si>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</si>
  <si>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</si>
  <si>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</si>
  <si>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</si>
  <si>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</si>
  <si>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</si>
  <si>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</si>
  <si>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</si>
  <si>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</si>
  <si>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</si>
  <si>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</si>
  <si>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</si>
  <si>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</si>
  <si>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</si>
  <si>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</si>
  <si>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</si>
  <si>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</si>
  <si>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</si>
  <si>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</si>
  <si>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</si>
  <si>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</si>
  <si>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</si>
  <si>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</si>
  <si>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</si>
  <si>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</si>
  <si>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</si>
  <si>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</si>
  <si>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</si>
  <si>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</si>
  <si>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</si>
  <si>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</si>
  <si>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</si>
  <si>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</si>
  <si>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</si>
  <si>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</si>
  <si>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</si>
  <si>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</si>
  <si>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</si>
  <si>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</si>
  <si>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</si>
  <si>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</si>
  <si>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</si>
  <si>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</si>
  <si>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</si>
  <si>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</si>
  <si>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</si>
  <si>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</si>
  <si>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</si>
  <si>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</si>
  <si>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</si>
  <si>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</si>
  <si>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</si>
  <si>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</si>
  <si>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</si>
  <si>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</si>
  <si>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</si>
  <si>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</si>
  <si>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</si>
  <si>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</si>
  <si>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</si>
  <si>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</si>
  <si>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</si>
  <si>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</si>
  <si>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</si>
  <si>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</si>
  <si>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</si>
  <si>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</si>
  <si>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</si>
  <si>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</si>
  <si>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</si>
  <si>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</si>
  <si>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</si>
  <si>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</si>
  <si>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</si>
  <si>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</si>
  <si>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</si>
  <si>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</si>
  <si>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</si>
  <si>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</si>
  <si>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</si>
  <si>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</si>
  <si>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</si>
  <si>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</si>
  <si>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</si>
  <si>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</si>
  <si>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</si>
  <si>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</si>
  <si>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</si>
  <si>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</si>
  <si>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</si>
  <si>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</si>
  <si>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</si>
  <si>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</si>
  <si>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</si>
  <si>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</si>
  <si>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</si>
  <si>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</si>
  <si>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</si>
  <si>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</si>
  <si>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</si>
  <si>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</si>
  <si>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</si>
  <si>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</si>
  <si>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</si>
  <si>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</si>
  <si>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</si>
  <si>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</si>
  <si>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</si>
  <si>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</si>
  <si>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</si>
  <si>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</si>
  <si>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</si>
  <si>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</si>
  <si>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</si>
  <si>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</si>
  <si>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</si>
  <si>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</si>
  <si>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</si>
  <si>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</si>
  <si>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</si>
  <si>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</si>
  <si>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</si>
  <si>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</si>
  <si>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</si>
  <si>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</si>
  <si>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</si>
  <si>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</si>
  <si>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</si>
  <si>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</si>
  <si>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</si>
  <si>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</si>
  <si>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</si>
  <si>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</si>
  <si>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</si>
  <si>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</si>
  <si>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</si>
  <si>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</si>
  <si>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</si>
  <si>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</si>
  <si>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</si>
  <si>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</si>
  <si>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</si>
  <si>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</si>
  <si>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</si>
  <si>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</si>
  <si>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</si>
  <si>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</si>
  <si>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</si>
  <si>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</si>
  <si>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</si>
  <si>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</si>
  <si>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</si>
  <si>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</si>
  <si>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</si>
  <si>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</si>
  <si>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</si>
  <si>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</si>
  <si>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</si>
  <si>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</si>
  <si>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</si>
  <si>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</si>
  <si>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</si>
  <si>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</si>
  <si>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</si>
  <si>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</si>
  <si>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</si>
  <si>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</si>
  <si>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</si>
  <si>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</si>
  <si>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</si>
  <si>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</si>
  <si>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</si>
  <si>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</si>
  <si>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</si>
  <si>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</si>
  <si>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</si>
  <si>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</si>
  <si>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</si>
  <si>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</si>
  <si>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</si>
  <si>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</si>
  <si>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</si>
  <si>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</si>
  <si>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</si>
  <si>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</si>
  <si>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</si>
  <si>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</si>
  <si>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</si>
  <si>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</si>
  <si>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</si>
  <si>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</si>
  <si>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</si>
  <si>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</si>
  <si>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</si>
  <si>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</si>
  <si>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</si>
  <si>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</si>
  <si>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</si>
  <si>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</si>
  <si>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</si>
  <si>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</si>
  <si>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</si>
  <si>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</si>
  <si>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</si>
  <si>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</si>
  <si>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</si>
  <si>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</si>
  <si>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</si>
  <si>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</si>
  <si>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</si>
  <si>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</si>
  <si>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</si>
  <si>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</si>
  <si>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</si>
  <si>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</si>
  <si>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</si>
  <si>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</si>
  <si>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</si>
  <si>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</si>
  <si>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</si>
  <si>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</si>
  <si>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</si>
  <si>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</si>
  <si>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</si>
  <si>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</si>
  <si>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</si>
  <si>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</si>
  <si>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</si>
  <si>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</si>
  <si>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</si>
  <si>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</si>
  <si>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</si>
  <si>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</si>
  <si>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</si>
  <si>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</si>
  <si>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</si>
  <si>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</si>
  <si>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</si>
  <si>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</si>
  <si>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</si>
  <si>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</si>
  <si>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</si>
  <si>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</si>
  <si>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</si>
  <si>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</si>
  <si>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</si>
  <si>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</si>
  <si>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</si>
  <si>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</si>
  <si>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</si>
  <si>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</si>
  <si>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</si>
  <si>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</si>
  <si>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</si>
  <si>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</si>
  <si>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</si>
  <si>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</si>
  <si>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</si>
  <si>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</si>
  <si>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</si>
  <si>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</si>
  <si>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</si>
  <si>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</si>
  <si>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</si>
  <si>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</si>
  <si>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</si>
  <si>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</si>
  <si>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</si>
  <si>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</si>
  <si>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</si>
  <si>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</si>
  <si>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</si>
  <si>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</si>
  <si>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</si>
  <si>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</si>
  <si>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</si>
  <si>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</si>
  <si>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</si>
  <si>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</si>
  <si>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</si>
  <si>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</si>
  <si>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</si>
  <si>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</si>
  <si>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</si>
  <si>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</si>
  <si>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</si>
  <si>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</si>
  <si>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</si>
  <si>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</si>
  <si>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</si>
  <si>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</si>
  <si>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</si>
  <si>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</si>
  <si>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</si>
  <si>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</si>
  <si>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</si>
  <si>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</si>
  <si>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</si>
  <si>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</si>
  <si>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</si>
  <si>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</si>
  <si>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</si>
  <si>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</si>
  <si>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</si>
  <si>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</si>
  <si>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</si>
  <si>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</si>
  <si>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</si>
  <si>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</si>
  <si>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</si>
  <si>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</si>
  <si>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</si>
  <si>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</si>
  <si>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</si>
  <si>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</si>
  <si>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</si>
  <si>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</si>
  <si>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</si>
  <si>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</si>
  <si>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</si>
  <si>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</si>
  <si>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</si>
  <si>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</si>
  <si>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</si>
  <si>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</si>
  <si>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</si>
  <si>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</si>
  <si>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</si>
  <si>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</si>
  <si>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</si>
  <si>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</si>
  <si>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</si>
  <si>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</si>
  <si>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</si>
  <si>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</si>
  <si>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</si>
  <si>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</si>
  <si>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</si>
  <si>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</si>
  <si>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</si>
  <si>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</si>
  <si>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</si>
  <si>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</si>
  <si>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</si>
  <si>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</si>
  <si>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</si>
  <si>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</si>
  <si>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</si>
  <si>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</si>
  <si>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</si>
  <si>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</si>
  <si>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</si>
  <si>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</si>
  <si>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</si>
  <si>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</si>
  <si>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</si>
  <si>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</si>
  <si>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</si>
  <si>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</si>
  <si>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</si>
  <si>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</si>
  <si>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</si>
  <si>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</si>
  <si>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</si>
  <si>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</si>
  <si>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</si>
  <si>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</si>
  <si>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</si>
  <si>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</si>
  <si>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</si>
  <si>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</si>
  <si>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</si>
  <si>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</si>
  <si>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</si>
  <si>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</si>
  <si>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</si>
  <si>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</si>
  <si>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</si>
  <si>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</si>
  <si>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</si>
  <si>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</si>
  <si>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</si>
  <si>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</si>
  <si>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</si>
  <si>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</si>
  <si>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</si>
  <si>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</si>
  <si>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</si>
  <si>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</si>
  <si>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</si>
  <si>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</si>
  <si>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</si>
  <si>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</si>
  <si>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</si>
  <si>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</si>
  <si>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</si>
  <si>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</si>
  <si>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</si>
  <si>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</si>
  <si>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</si>
  <si>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</si>
  <si>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</si>
  <si>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</si>
  <si>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</si>
  <si>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</si>
  <si>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</si>
  <si>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</si>
  <si>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</si>
  <si>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</si>
  <si>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</si>
  <si>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</si>
  <si>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</si>
  <si>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</si>
  <si>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</si>
  <si>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</si>
  <si>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</si>
  <si>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</si>
  <si>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</si>
  <si>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</si>
  <si>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</si>
  <si>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</si>
  <si>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</si>
  <si>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</si>
  <si>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</si>
  <si>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</si>
  <si>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</si>
  <si>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</si>
  <si>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</si>
  <si>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</si>
  <si>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</si>
  <si>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</si>
  <si>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</si>
  <si>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</si>
  <si>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</si>
  <si>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</si>
  <si>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</si>
  <si>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</si>
  <si>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</si>
  <si>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</si>
  <si>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</si>
  <si>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</si>
  <si>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</si>
  <si>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</si>
  <si>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</si>
  <si>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</si>
  <si>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</si>
  <si>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</si>
  <si>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</si>
  <si>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</si>
  <si>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</si>
  <si>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</si>
  <si>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</si>
  <si>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</si>
  <si>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</si>
  <si>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</si>
  <si>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</si>
  <si>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</si>
  <si>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</si>
  <si>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</si>
  <si>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</si>
  <si>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</si>
  <si>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</si>
  <si>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</si>
  <si>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</si>
  <si>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</si>
  <si>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</si>
  <si>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</si>
  <si>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</si>
  <si>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</si>
  <si>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</si>
  <si>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</si>
  <si>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</si>
  <si>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</si>
  <si>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</si>
  <si>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</si>
  <si>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</si>
  <si>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</si>
  <si>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</si>
  <si>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</si>
  <si>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</si>
  <si>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</si>
  <si>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</si>
  <si>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</si>
  <si>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</si>
  <si>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</si>
  <si>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</si>
  <si>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</si>
  <si>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</si>
  <si>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</si>
  <si>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</si>
  <si>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</si>
  <si>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</si>
  <si>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</si>
  <si>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</si>
  <si>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</si>
  <si>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</si>
  <si>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</si>
  <si>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</si>
  <si>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</si>
  <si>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</si>
  <si>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</si>
  <si>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</si>
  <si>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</si>
  <si>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</si>
  <si>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</si>
  <si>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</si>
  <si>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</si>
  <si>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</si>
  <si>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</si>
  <si>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</si>
  <si>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</si>
  <si>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</si>
  <si>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</si>
  <si>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</si>
  <si>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</si>
  <si>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</si>
  <si>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</si>
  <si>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</si>
  <si>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</si>
  <si>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</si>
  <si>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</si>
  <si>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</si>
  <si>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</si>
  <si>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</si>
  <si>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</si>
  <si>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</si>
  <si>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</si>
  <si>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</si>
  <si>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</si>
  <si>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</si>
  <si>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</si>
  <si>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</si>
  <si>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</si>
  <si>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</si>
  <si>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</si>
  <si>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</si>
  <si>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</si>
  <si>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</si>
  <si>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</si>
  <si>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</si>
  <si>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</si>
  <si>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</si>
  <si>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</si>
  <si>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</si>
  <si>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</si>
  <si>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</si>
  <si>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</si>
  <si>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</si>
  <si>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</si>
  <si>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</si>
  <si>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</si>
  <si>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</si>
  <si>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</si>
  <si>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</si>
  <si>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</si>
  <si>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</si>
  <si>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</si>
  <si>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</si>
  <si>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</si>
  <si>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</si>
  <si>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</si>
  <si>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</si>
  <si>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</si>
  <si>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</si>
  <si>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</si>
  <si>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</si>
  <si>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</si>
  <si>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</si>
  <si>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</si>
  <si>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</si>
  <si>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</si>
  <si>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</si>
  <si>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</si>
  <si>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</si>
  <si>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</si>
  <si>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</si>
  <si>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</si>
  <si>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</si>
  <si>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</si>
  <si>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</si>
  <si>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</si>
  <si>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</si>
  <si>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</si>
  <si>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</si>
  <si>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</si>
  <si>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</si>
  <si>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</si>
  <si>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</si>
  <si>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</si>
  <si>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</si>
  <si>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</si>
  <si>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</si>
  <si>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</si>
  <si>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</si>
  <si>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</si>
  <si>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</si>
  <si>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</si>
  <si>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</si>
  <si>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</si>
  <si>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</si>
  <si>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</si>
  <si>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</si>
  <si>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</si>
  <si>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</si>
  <si>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</si>
  <si>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</si>
  <si>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</si>
  <si>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</si>
  <si>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</si>
  <si>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</si>
  <si>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</si>
  <si>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</si>
  <si>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</si>
  <si>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</si>
  <si>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</si>
  <si>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</si>
  <si>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</si>
  <si>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</si>
  <si>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</si>
  <si>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</si>
  <si>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</si>
  <si>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</si>
  <si>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</si>
  <si>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</si>
  <si>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</si>
  <si>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</si>
  <si>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</si>
  <si>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</si>
  <si>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</si>
  <si>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</si>
  <si>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</si>
  <si>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</si>
  <si>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</si>
  <si>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</si>
  <si>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</si>
  <si>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</si>
  <si>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</si>
  <si>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</si>
  <si>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</si>
  <si>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</si>
  <si>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</si>
  <si>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</si>
  <si>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</si>
  <si>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</si>
  <si>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</si>
  <si>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</si>
  <si>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</si>
  <si>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</si>
  <si>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</si>
  <si>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</si>
  <si>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</si>
  <si>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</si>
  <si>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</si>
  <si>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</si>
  <si>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</si>
  <si>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</si>
  <si>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</si>
  <si>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</si>
  <si>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</si>
  <si>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</si>
  <si>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</si>
  <si>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</si>
  <si>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</si>
  <si>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</si>
  <si>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</si>
  <si>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</si>
  <si>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</si>
  <si>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</si>
  <si>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</si>
  <si>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</si>
  <si>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</si>
  <si>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</si>
  <si>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</si>
  <si>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</si>
  <si>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</si>
  <si>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</si>
  <si>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</si>
  <si>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</si>
  <si>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</si>
  <si>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</si>
  <si>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</si>
  <si>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</si>
  <si>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</si>
  <si>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</si>
  <si>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</si>
  <si>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</si>
  <si>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</si>
  <si>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</si>
  <si>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</si>
  <si>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</si>
  <si>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</si>
  <si>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</si>
  <si>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</si>
  <si>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</si>
  <si>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</si>
  <si>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</si>
  <si>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</si>
  <si>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</si>
  <si>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</si>
  <si>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</si>
  <si>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</si>
  <si>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</si>
  <si>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</si>
  <si>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</si>
  <si>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</si>
  <si>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</si>
  <si>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</si>
  <si>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</si>
  <si>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</si>
  <si>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</si>
  <si>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</si>
  <si>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</si>
  <si>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</si>
  <si>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</si>
  <si>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</si>
  <si>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</si>
  <si>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</si>
  <si>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</si>
  <si>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</si>
  <si>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</si>
  <si>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</si>
  <si>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</si>
  <si>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</si>
  <si>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</si>
  <si>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</si>
  <si>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</si>
  <si>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</si>
  <si>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</si>
  <si>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</si>
  <si>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</si>
  <si>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</si>
  <si>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</si>
  <si>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</si>
  <si>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</si>
  <si>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</si>
  <si>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</si>
  <si>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</si>
  <si>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</si>
  <si>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</si>
  <si>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</si>
  <si>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</si>
  <si>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</si>
  <si>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</si>
  <si>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</si>
  <si>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</si>
  <si>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</si>
  <si>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</si>
  <si>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</si>
  <si>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</si>
  <si>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</si>
  <si>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</si>
  <si>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</si>
  <si>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</si>
  <si>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</si>
  <si>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</si>
  <si>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</si>
  <si>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</si>
  <si>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</si>
  <si>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</si>
  <si>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</si>
  <si>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</si>
  <si>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</si>
  <si>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</si>
  <si>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</si>
  <si>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</si>
  <si>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</si>
  <si>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</si>
  <si>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</si>
  <si>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</si>
  <si>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</si>
  <si>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</si>
  <si>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</si>
  <si>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</si>
  <si>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</si>
  <si>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</si>
  <si>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</si>
  <si>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</si>
  <si>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</si>
  <si>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</si>
  <si>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</si>
  <si>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</si>
  <si>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</si>
  <si>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</si>
  <si>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</si>
  <si>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</si>
  <si>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</si>
  <si>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</si>
  <si>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</si>
  <si>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</si>
  <si>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</si>
  <si>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</si>
  <si>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</si>
  <si>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</si>
  <si>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</si>
  <si>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</si>
  <si>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</si>
  <si>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</si>
  <si>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</si>
  <si>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</si>
  <si>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</si>
  <si>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</si>
  <si>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</si>
  <si>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</si>
  <si>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</si>
  <si>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</si>
  <si>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</si>
  <si>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</si>
  <si>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</si>
  <si>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</si>
  <si>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</si>
  <si>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</si>
  <si>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</si>
  <si>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</si>
  <si>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</si>
  <si>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</si>
  <si>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</si>
  <si>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</si>
  <si>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</si>
  <si>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</si>
  <si>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</si>
  <si>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</si>
  <si>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</si>
  <si>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</si>
  <si>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</si>
  <si>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</si>
  <si>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</si>
  <si>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</si>
  <si>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</si>
  <si>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</si>
  <si>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</si>
  <si>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</si>
  <si>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</si>
  <si>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</si>
  <si>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</si>
  <si>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</si>
  <si>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</si>
  <si>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</si>
  <si>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</si>
  <si>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</si>
  <si>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</si>
  <si>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</si>
  <si>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</si>
  <si>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</si>
  <si>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</si>
  <si>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</si>
  <si>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</si>
  <si>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</si>
  <si>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</si>
  <si>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</si>
  <si>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</si>
  <si>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</si>
  <si>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</si>
  <si>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</si>
  <si>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</si>
  <si>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</si>
  <si>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</si>
  <si>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</si>
  <si>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</si>
  <si>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</si>
  <si>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</si>
  <si>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</si>
  <si>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</si>
  <si>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</si>
  <si>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</si>
  <si>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</si>
  <si>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</si>
  <si>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</si>
  <si>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</si>
  <si>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</si>
  <si>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</si>
  <si>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</si>
  <si>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</si>
  <si>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</si>
  <si>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</si>
  <si>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</si>
  <si>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</si>
  <si>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</si>
  <si>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</si>
  <si>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</si>
  <si>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</si>
  <si>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</si>
  <si>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</si>
  <si>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</si>
  <si>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</si>
  <si>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</si>
  <si>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</si>
  <si>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</si>
  <si>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</si>
  <si>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</si>
  <si>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</si>
  <si>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</si>
  <si>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</si>
  <si>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</si>
  <si>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</si>
  <si>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</si>
  <si>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</si>
  <si>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</si>
  <si>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</si>
  <si>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</si>
  <si>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</si>
  <si>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</si>
  <si>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</si>
  <si>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</si>
  <si>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</si>
  <si>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</si>
  <si>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</si>
  <si>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</si>
  <si>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</si>
  <si>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</si>
  <si>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</si>
  <si>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</si>
  <si>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</si>
  <si>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</si>
  <si>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</si>
  <si>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</si>
  <si>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</si>
  <si>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</si>
  <si>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</si>
  <si>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</si>
  <si>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</si>
  <si>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</si>
  <si>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</si>
  <si>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</si>
  <si>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</si>
  <si>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</si>
  <si>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</si>
  <si>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</si>
  <si>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</si>
  <si>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</si>
  <si>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</si>
  <si>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</si>
  <si>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</si>
  <si>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</si>
  <si>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</si>
  <si>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</si>
  <si>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</si>
  <si>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</si>
  <si>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</si>
  <si>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</si>
  <si>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</si>
  <si>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</si>
  <si>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</si>
  <si>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</si>
  <si>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</si>
  <si>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</si>
  <si>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</si>
  <si>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</si>
  <si>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</si>
  <si>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</si>
  <si>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</si>
  <si>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</si>
  <si>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</si>
  <si>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</si>
  <si>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</si>
  <si>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</si>
  <si>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</si>
  <si>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</si>
  <si>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</si>
  <si>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</si>
  <si>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</si>
  <si>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</si>
  <si>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</si>
  <si>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</si>
  <si>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</si>
  <si>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</si>
  <si>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</si>
  <si>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</si>
  <si>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</si>
  <si>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</si>
  <si>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</si>
  <si>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</si>
  <si>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</si>
  <si>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</si>
  <si>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</si>
  <si>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</si>
  <si>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</si>
  <si>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</si>
  <si>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</si>
  <si>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</si>
  <si>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</si>
  <si>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</si>
  <si>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</si>
  <si>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</si>
  <si>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</si>
  <si>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</si>
  <si>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</si>
  <si>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</si>
  <si>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</si>
  <si>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</si>
  <si>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</si>
  <si>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</si>
  <si>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</si>
  <si>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</si>
  <si>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</si>
  <si>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</si>
  <si>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</si>
  <si>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</si>
  <si>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</si>
  <si>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</si>
  <si>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</si>
  <si>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</si>
  <si>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</si>
  <si>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</si>
  <si>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</si>
  <si>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</si>
  <si>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</si>
  <si>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</si>
  <si>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</si>
  <si>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</si>
  <si>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</si>
  <si>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</si>
  <si>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</si>
  <si>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</si>
  <si>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</si>
  <si>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</si>
  <si>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</si>
  <si>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</si>
  <si>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</si>
  <si>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</si>
  <si>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</si>
  <si>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</si>
  <si>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</si>
  <si>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</si>
  <si>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</si>
  <si>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</si>
  <si>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</si>
  <si>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</si>
  <si>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</si>
  <si>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</si>
  <si>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</si>
  <si>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</si>
  <si>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</si>
  <si>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</si>
  <si>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</si>
  <si>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</si>
  <si>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</si>
  <si>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</si>
  <si>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</si>
  <si>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</si>
  <si>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</si>
  <si>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</si>
  <si>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</si>
  <si>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</si>
  <si>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</si>
  <si>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</si>
  <si>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</si>
  <si>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</si>
  <si>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</si>
  <si>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</si>
  <si>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</si>
  <si>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</si>
  <si>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</si>
  <si>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</si>
  <si>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</si>
  <si>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</si>
  <si>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</si>
  <si>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</si>
  <si>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</si>
  <si>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</si>
  <si>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</si>
  <si>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</si>
  <si>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</si>
  <si>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</si>
  <si>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</si>
  <si>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</si>
  <si>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</si>
  <si>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</si>
  <si>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</si>
  <si>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</si>
  <si>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</si>
  <si>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</si>
  <si>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</si>
  <si>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</si>
  <si>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</si>
  <si>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</si>
  <si>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</si>
  <si>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</si>
  <si>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</si>
  <si>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</si>
  <si>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</si>
  <si>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</si>
  <si>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</si>
  <si>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</si>
  <si>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</si>
  <si>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</si>
  <si>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</si>
  <si>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</si>
  <si>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</si>
  <si>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</si>
  <si>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</si>
  <si>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</si>
  <si>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</si>
  <si>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</si>
  <si>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</si>
  <si>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</si>
  <si>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</si>
  <si>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</si>
  <si>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</si>
  <si>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</si>
  <si>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</si>
  <si>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</si>
  <si>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</si>
  <si>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</si>
  <si>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</si>
  <si>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</si>
  <si>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</si>
  <si>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</si>
  <si>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</si>
  <si>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</si>
  <si>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</si>
  <si>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</si>
  <si>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</si>
  <si>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</si>
  <si>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</si>
  <si>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</si>
  <si>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</si>
  <si>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</si>
  <si>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</si>
  <si>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</si>
  <si>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</si>
  <si>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</si>
  <si>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</si>
  <si>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</si>
  <si>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</si>
  <si>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</si>
  <si>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</si>
  <si>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</si>
  <si>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</si>
  <si>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</si>
  <si>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</si>
  <si>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</si>
  <si>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</si>
  <si>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</si>
  <si>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</si>
  <si>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</si>
  <si>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</si>
  <si>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</si>
  <si>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</si>
  <si>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</si>
  <si>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</si>
  <si>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</si>
  <si>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</si>
  <si>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</si>
  <si>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</si>
  <si>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</si>
  <si>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</si>
  <si>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</si>
  <si>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</si>
  <si>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</si>
  <si>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</si>
  <si>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</si>
  <si>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</si>
  <si>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</si>
  <si>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</si>
  <si>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</si>
  <si>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</si>
  <si>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</si>
  <si>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</si>
  <si>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</si>
  <si>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</si>
  <si>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</si>
  <si>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</si>
  <si>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</si>
  <si>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</si>
  <si>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</si>
  <si>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</si>
  <si>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</si>
  <si>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</si>
  <si>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</si>
  <si>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</si>
  <si>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</si>
  <si>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</si>
  <si>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</si>
  <si>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</si>
  <si>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</si>
  <si>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</si>
  <si>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</si>
  <si>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</si>
  <si>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</si>
  <si>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</si>
  <si>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</si>
  <si>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</si>
  <si>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</si>
  <si>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</si>
  <si>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</si>
  <si>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</si>
  <si>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</si>
  <si>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</si>
  <si>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</si>
  <si>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</si>
  <si>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</si>
  <si>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</si>
  <si>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</si>
  <si>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</si>
  <si>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</si>
  <si>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</si>
  <si>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</si>
  <si>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</si>
  <si>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</si>
  <si>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</si>
  <si>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</si>
  <si>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</si>
  <si>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</si>
  <si>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</si>
  <si>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</si>
  <si>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</si>
  <si>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</si>
  <si>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</si>
  <si>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</si>
  <si>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</si>
  <si>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</si>
  <si>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</si>
  <si>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</si>
  <si>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</si>
  <si>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</si>
  <si>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</si>
  <si>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</si>
  <si>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</si>
  <si>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</si>
  <si>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</si>
  <si>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</si>
  <si>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</si>
  <si>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</si>
  <si>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</si>
  <si>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</si>
  <si>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</si>
  <si>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</si>
  <si>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</si>
  <si>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</si>
  <si>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</si>
  <si>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</si>
  <si>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</si>
  <si>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</si>
  <si>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</si>
  <si>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</si>
  <si>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</si>
  <si>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</si>
  <si>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</si>
  <si>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</si>
  <si>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</si>
  <si>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</si>
  <si>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</si>
  <si>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</si>
  <si>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</si>
  <si>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</si>
  <si>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</si>
  <si>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</si>
  <si>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</si>
  <si>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</si>
  <si>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</si>
  <si>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</si>
  <si>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</si>
  <si>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</si>
  <si>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</si>
  <si>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</si>
  <si>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</si>
  <si>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</si>
  <si>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</si>
  <si>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</si>
  <si>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</si>
  <si>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</si>
  <si>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</si>
  <si>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</si>
  <si>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</si>
  <si>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</si>
  <si>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</si>
  <si>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</si>
  <si>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</si>
  <si>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</si>
  <si>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</si>
  <si>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</si>
  <si>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</si>
  <si>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</si>
  <si>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</si>
  <si>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</si>
  <si>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</si>
  <si>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</si>
  <si>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</si>
  <si>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</si>
  <si>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</si>
  <si>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</si>
  <si>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</si>
  <si>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</si>
  <si>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</si>
  <si>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</si>
  <si>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</si>
  <si>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</si>
  <si>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</si>
  <si>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</si>
  <si>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</si>
  <si>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</si>
  <si>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</si>
  <si>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</si>
  <si>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</si>
  <si>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</si>
  <si>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</si>
  <si>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</si>
  <si>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</si>
  <si>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</si>
  <si>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</si>
  <si>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</si>
  <si>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</si>
  <si>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</si>
  <si>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</si>
  <si>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</si>
  <si>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</si>
  <si>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</si>
  <si>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</si>
  <si>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</si>
  <si>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</si>
  <si>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</si>
  <si>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</si>
  <si>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</si>
  <si>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</si>
  <si>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</si>
  <si>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</si>
  <si>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</si>
  <si>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</si>
  <si>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</si>
  <si>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</si>
  <si>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</si>
  <si>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</si>
  <si>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</si>
  <si>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</si>
  <si>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</si>
  <si>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</si>
  <si>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</si>
  <si>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</si>
  <si>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</si>
  <si>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</si>
  <si>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</si>
  <si>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</si>
  <si>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</si>
  <si>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</si>
  <si>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</si>
  <si>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</si>
  <si>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</si>
  <si>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</si>
  <si>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</si>
  <si>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</si>
  <si>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</si>
  <si>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</si>
  <si>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</si>
  <si>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</si>
  <si>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</si>
  <si>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</si>
  <si>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</si>
  <si>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</si>
  <si>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</si>
  <si>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</si>
  <si>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</si>
  <si>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</si>
  <si>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</si>
  <si>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</si>
  <si>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</si>
  <si>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</si>
  <si>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</si>
  <si>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</si>
  <si>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</si>
  <si>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</si>
  <si>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</si>
  <si>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</si>
  <si>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</si>
  <si>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</si>
  <si>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</si>
  <si>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</si>
  <si>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</si>
  <si>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</si>
  <si>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</si>
  <si>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</si>
  <si>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</si>
  <si>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</si>
  <si>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</si>
  <si>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</si>
  <si>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</si>
  <si>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</si>
  <si>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</si>
  <si>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</si>
  <si>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</si>
  <si>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</si>
  <si>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</si>
  <si>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</si>
  <si>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</si>
  <si>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</si>
  <si>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</si>
  <si>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</si>
  <si>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</si>
  <si>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</si>
  <si>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</si>
  <si>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</si>
  <si>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</si>
  <si>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</si>
  <si>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</si>
  <si>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</si>
  <si>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</si>
  <si>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</si>
  <si>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</si>
  <si>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</si>
  <si>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</si>
  <si>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</si>
  <si>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</si>
  <si>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</si>
  <si>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</si>
  <si>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</si>
  <si>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</si>
  <si>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</si>
  <si>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</si>
  <si>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</si>
  <si>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</si>
  <si>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</si>
  <si>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</si>
  <si>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</si>
  <si>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</si>
  <si>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</si>
  <si>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</si>
  <si>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</si>
  <si>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</si>
  <si>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</si>
  <si>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</si>
  <si>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</si>
  <si>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</si>
  <si>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</si>
  <si>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</si>
  <si>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</si>
  <si>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</si>
  <si>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</si>
  <si>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</si>
  <si>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</si>
  <si>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</si>
  <si>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</si>
  <si>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</si>
  <si>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</si>
  <si>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</si>
  <si>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</si>
  <si>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</si>
  <si>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</si>
  <si>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</si>
  <si>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</si>
  <si>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</si>
  <si>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</si>
  <si>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</si>
  <si>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</si>
  <si>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</si>
  <si>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</si>
  <si>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</si>
  <si>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</si>
  <si>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</si>
  <si>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</si>
  <si>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</si>
  <si>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</si>
  <si>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</si>
  <si>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</si>
  <si>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</si>
  <si>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</si>
  <si>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</si>
  <si>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</si>
  <si>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</si>
  <si>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</si>
  <si>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</si>
  <si>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</si>
  <si>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</si>
  <si>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</si>
  <si>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</si>
  <si>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</si>
  <si>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</si>
  <si>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</si>
  <si>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</si>
  <si>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</si>
  <si>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</si>
  <si>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</si>
  <si>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</si>
  <si>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</si>
  <si>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</si>
  <si>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</si>
  <si>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</si>
  <si>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</si>
  <si>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</si>
  <si>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</si>
  <si>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</si>
  <si>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</si>
  <si>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</si>
  <si>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</si>
  <si>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</si>
  <si>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</si>
  <si>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</si>
  <si>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</si>
  <si>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</si>
  <si>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</si>
  <si>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</si>
  <si>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</si>
  <si>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</si>
  <si>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</si>
  <si>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</si>
  <si>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</si>
  <si>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</si>
  <si>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</si>
  <si>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</si>
  <si>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</si>
  <si>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</si>
  <si>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</si>
  <si>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</si>
  <si>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</si>
  <si>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</si>
  <si>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</si>
  <si>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</si>
  <si>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</si>
  <si>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</si>
  <si>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</si>
  <si>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</si>
  <si>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</si>
  <si>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</si>
  <si>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</si>
  <si>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</si>
  <si>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</si>
  <si>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</si>
  <si>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</si>
  <si>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</si>
  <si>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</si>
  <si>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</si>
  <si>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</si>
  <si>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</si>
  <si>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</si>
  <si>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</si>
  <si>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</si>
  <si>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</si>
  <si>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</si>
  <si>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</si>
  <si>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</si>
  <si>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</si>
  <si>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</si>
  <si>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</si>
  <si>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</si>
  <si>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</si>
  <si>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</si>
  <si>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</si>
  <si>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</si>
  <si>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</si>
  <si>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</si>
  <si>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</si>
  <si>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</si>
  <si>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</si>
  <si>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</si>
  <si>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</si>
  <si>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</si>
  <si>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</si>
  <si>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</si>
  <si>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</si>
  <si>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</si>
  <si>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</si>
  <si>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</si>
  <si>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</si>
  <si>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</si>
  <si>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</si>
  <si>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</si>
  <si>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</si>
  <si>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</si>
  <si>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</si>
  <si>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</si>
  <si>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</si>
  <si>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</si>
  <si>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</si>
  <si>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</si>
  <si>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</si>
  <si>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</si>
  <si>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</si>
  <si>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</si>
  <si>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</si>
  <si>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</si>
  <si>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</si>
  <si>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</si>
  <si>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</si>
  <si>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</si>
  <si>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</si>
  <si>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</si>
  <si>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</si>
  <si>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</si>
  <si>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</si>
  <si>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</si>
  <si>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</si>
  <si>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</si>
  <si>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</si>
  <si>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</si>
  <si>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</si>
  <si>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</si>
  <si>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</si>
  <si>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</si>
  <si>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</si>
  <si>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</si>
  <si>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</si>
  <si>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</si>
  <si>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</si>
  <si>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</si>
  <si>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</si>
  <si>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</si>
  <si>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</si>
  <si>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</si>
  <si>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</si>
  <si>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</si>
  <si>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</si>
  <si>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</si>
  <si>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</si>
  <si>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</si>
  <si>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</si>
  <si>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</si>
  <si>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</si>
  <si>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</si>
  <si>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</si>
  <si>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</si>
  <si>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</si>
  <si>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</si>
  <si>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</si>
  <si>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</si>
  <si>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</si>
  <si>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</si>
  <si>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</si>
  <si>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</si>
  <si>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</si>
  <si>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</si>
  <si>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</si>
  <si>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</si>
  <si>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</si>
  <si>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</si>
  <si>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</si>
  <si>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</si>
  <si>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</si>
  <si>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</si>
  <si>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</si>
  <si>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</si>
  <si>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</si>
  <si>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</si>
  <si>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</si>
  <si>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</si>
  <si>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</si>
  <si>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</si>
  <si>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</si>
  <si>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</si>
  <si>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</si>
  <si>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</si>
  <si>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</si>
  <si>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</si>
  <si>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</si>
  <si>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</si>
  <si>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</si>
  <si>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</si>
  <si>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</si>
  <si>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</si>
  <si>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</si>
  <si>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</si>
  <si>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</si>
  <si>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</si>
  <si>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</si>
  <si>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</si>
  <si>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</si>
  <si>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</si>
  <si>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</si>
  <si>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</si>
  <si>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</si>
  <si>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</si>
  <si>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</si>
  <si>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</si>
  <si>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</si>
  <si>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</si>
  <si>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</si>
  <si>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</si>
  <si>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</si>
  <si>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</si>
  <si>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</si>
  <si>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</si>
  <si>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</si>
  <si>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</si>
  <si>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</si>
  <si>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</si>
  <si>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</si>
  <si>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</si>
  <si>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</si>
  <si>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</si>
  <si>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</si>
  <si>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</si>
  <si>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</si>
  <si>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</si>
  <si>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</si>
  <si>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</si>
  <si>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</si>
  <si>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</si>
  <si>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</si>
  <si>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</si>
  <si>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</si>
  <si>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</si>
  <si>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</si>
  <si>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</si>
  <si>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</si>
  <si>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</si>
  <si>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</si>
  <si>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</si>
  <si>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</si>
  <si>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</si>
  <si>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</si>
  <si>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</si>
  <si>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</si>
  <si>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</si>
  <si>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</si>
  <si>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</si>
  <si>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</si>
  <si>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</si>
  <si>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</si>
  <si>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</si>
  <si>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</si>
  <si>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</si>
  <si>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</si>
  <si>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</si>
  <si>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</si>
  <si>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</si>
  <si>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</si>
  <si>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</si>
  <si>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</si>
  <si>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</si>
  <si>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</si>
  <si>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</si>
  <si>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</si>
  <si>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</si>
  <si>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</si>
  <si>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</si>
  <si>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</si>
  <si>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</si>
  <si>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</si>
  <si>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</si>
  <si>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</si>
  <si>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</si>
  <si>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</si>
  <si>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</si>
  <si>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</si>
  <si>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</si>
  <si>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</si>
  <si>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</si>
  <si>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</si>
  <si>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</si>
  <si>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</si>
  <si>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</si>
  <si>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</si>
  <si>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</si>
  <si>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</si>
  <si>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</si>
  <si>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</si>
  <si>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</si>
  <si>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</si>
  <si>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</si>
  <si>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</si>
  <si>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</si>
  <si>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</si>
  <si>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</si>
  <si>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</si>
  <si>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</si>
  <si>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</si>
  <si>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</si>
  <si>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</si>
  <si>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</si>
  <si>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</si>
  <si>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</si>
  <si>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</si>
  <si>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</si>
  <si>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</si>
  <si>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</si>
  <si>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</si>
  <si>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</si>
  <si>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</si>
  <si>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</si>
  <si>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</si>
  <si>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</si>
  <si>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</si>
  <si>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</si>
  <si>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</si>
  <si>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</si>
  <si>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</si>
  <si>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</si>
  <si>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</si>
  <si>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</si>
  <si>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</si>
  <si>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</si>
  <si>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</si>
  <si>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</si>
  <si>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</si>
  <si>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</si>
  <si>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</si>
  <si>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</si>
  <si>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</si>
  <si>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</si>
  <si>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</si>
  <si>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</si>
  <si>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</si>
  <si>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</si>
  <si>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</si>
  <si>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</si>
  <si>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</si>
  <si>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</si>
  <si>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</si>
  <si>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</si>
  <si>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</si>
  <si>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</si>
  <si>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</si>
  <si>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</si>
  <si>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</si>
  <si>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</si>
  <si>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</si>
  <si>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</si>
  <si>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</si>
  <si>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</si>
  <si>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</si>
  <si>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</si>
  <si>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</si>
  <si>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</si>
  <si>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</si>
  <si>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</si>
  <si>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</si>
  <si>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</si>
  <si>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</si>
  <si>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</si>
  <si>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</si>
  <si>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</si>
  <si>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</si>
  <si>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</si>
  <si>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</si>
  <si>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</si>
  <si>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</si>
  <si>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</si>
  <si>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</si>
  <si>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</si>
  <si>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</si>
  <si>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</si>
  <si>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</si>
  <si>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</si>
  <si>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</si>
  <si>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</si>
  <si>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</si>
  <si>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</si>
  <si>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</si>
  <si>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</si>
  <si>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</si>
  <si>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</si>
  <si>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</si>
  <si>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</si>
  <si>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</si>
  <si>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</si>
  <si>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</si>
  <si>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</si>
  <si>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</si>
  <si>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</si>
  <si>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</si>
  <si>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</si>
  <si>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</si>
  <si>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</si>
  <si>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</si>
  <si>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</si>
  <si>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</si>
  <si>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</si>
  <si>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</si>
  <si>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</si>
  <si>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</si>
  <si>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</si>
  <si>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</si>
  <si>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</si>
  <si>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</si>
  <si>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</si>
  <si>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</si>
  <si>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</si>
  <si>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</si>
  <si>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</si>
  <si>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</si>
  <si>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</si>
  <si>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</si>
  <si>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</si>
  <si>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</si>
  <si>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</si>
  <si>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</si>
  <si>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</si>
  <si>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</si>
  <si>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</si>
  <si>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</si>
  <si>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</si>
  <si>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</si>
  <si>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</si>
  <si>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</si>
  <si>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</si>
  <si>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</si>
  <si>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</si>
  <si>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</si>
  <si>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</si>
  <si>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</si>
  <si>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</si>
  <si>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</si>
  <si>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</si>
  <si>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</si>
  <si>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</si>
  <si>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</si>
  <si>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</si>
  <si>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</si>
  <si>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</si>
  <si>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</si>
  <si>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</si>
  <si>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</si>
  <si>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</si>
  <si>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</si>
  <si>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</si>
  <si>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</si>
  <si>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</si>
  <si>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</si>
  <si>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</si>
  <si>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</si>
  <si>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</si>
  <si>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</si>
  <si>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</si>
  <si>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</si>
  <si>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</si>
  <si>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</si>
  <si>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</si>
  <si>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</si>
  <si>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</si>
  <si>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</si>
  <si>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</si>
  <si>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</si>
  <si>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</si>
  <si>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</si>
  <si>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</si>
  <si>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</si>
  <si>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</si>
  <si>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</si>
  <si>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</si>
  <si>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</si>
  <si>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</si>
  <si>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</si>
  <si>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</si>
  <si>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</si>
  <si>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</si>
  <si>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</si>
  <si>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</si>
  <si>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</si>
  <si>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</si>
  <si>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</si>
  <si>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</si>
  <si>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</si>
  <si>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</si>
  <si>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</si>
  <si>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</si>
  <si>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</si>
  <si>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</si>
  <si>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</si>
  <si>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</si>
  <si>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</si>
  <si>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</si>
  <si>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</si>
  <si>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</si>
  <si>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</si>
  <si>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</si>
  <si>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</si>
  <si>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</si>
  <si>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</si>
  <si>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</si>
  <si>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</si>
  <si>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</si>
  <si>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</si>
  <si>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</si>
  <si>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</si>
  <si>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</si>
  <si>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</si>
  <si>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</si>
  <si>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</si>
  <si>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</si>
  <si>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</si>
  <si>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</si>
  <si>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</si>
  <si>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</si>
  <si>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</si>
  <si>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</si>
  <si>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</si>
  <si>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</si>
  <si>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</si>
  <si>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</si>
  <si>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</si>
  <si>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</si>
  <si>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</si>
  <si>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</si>
  <si>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</si>
  <si>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</si>
  <si>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</si>
  <si>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</si>
  <si>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</si>
  <si>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</si>
  <si>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</si>
  <si>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</si>
  <si>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</si>
  <si>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</si>
  <si>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</si>
  <si>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</si>
  <si>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</si>
  <si>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</si>
  <si>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</si>
  <si>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</si>
  <si>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</si>
  <si>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</si>
  <si>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</si>
  <si>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</si>
  <si>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</si>
  <si>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</si>
  <si>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</si>
  <si>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</si>
  <si>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</si>
  <si>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</si>
  <si>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</si>
  <si>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</si>
  <si>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</si>
  <si>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</si>
  <si>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</si>
  <si>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</si>
  <si>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</si>
  <si>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</si>
  <si>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</si>
  <si>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</si>
  <si>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</si>
  <si>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</si>
  <si>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</si>
  <si>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</si>
  <si>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</si>
  <si>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</si>
  <si>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</si>
  <si>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</si>
  <si>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</si>
  <si>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</si>
  <si>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</si>
  <si>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</si>
  <si>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</si>
  <si>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</si>
  <si>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</si>
  <si>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</si>
  <si>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</si>
  <si>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</si>
  <si>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</si>
  <si>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</si>
  <si>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</si>
  <si>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</si>
  <si>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</si>
  <si>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</si>
  <si>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</si>
  <si>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</si>
  <si>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</si>
  <si>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</si>
  <si>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</si>
  <si>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</si>
  <si>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</si>
  <si>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</si>
  <si>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</si>
  <si>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</si>
  <si>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</si>
  <si>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</si>
  <si>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</si>
  <si>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</si>
  <si>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</si>
  <si>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</si>
  <si>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</si>
  <si>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</si>
  <si>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</si>
  <si>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</si>
  <si>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</si>
  <si>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</si>
  <si>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</si>
  <si>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</si>
  <si>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</si>
  <si>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</si>
  <si>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</si>
  <si>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</si>
  <si>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</si>
  <si>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</si>
  <si>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</si>
  <si>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</si>
  <si>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</si>
  <si>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</si>
  <si>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</si>
  <si>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</si>
  <si>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</si>
  <si>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</si>
  <si>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</si>
  <si>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</si>
  <si>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</si>
  <si>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</si>
  <si>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</si>
  <si>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</si>
  <si>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</si>
  <si>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</si>
  <si>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</si>
  <si>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</si>
  <si>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</si>
  <si>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</si>
  <si>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</si>
  <si>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</si>
  <si>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</si>
  <si>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</si>
  <si>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</si>
  <si>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</si>
  <si>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</si>
  <si>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</si>
  <si>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</si>
  <si>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</si>
  <si>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</si>
  <si>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</si>
  <si>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</si>
  <si>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</si>
  <si>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</si>
  <si>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</si>
  <si>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</si>
  <si>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</si>
  <si>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</si>
  <si>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</si>
  <si>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</si>
  <si>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</si>
  <si>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</si>
  <si>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</si>
  <si>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</si>
  <si>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</si>
  <si>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</si>
  <si>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</si>
  <si>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</si>
  <si>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</si>
  <si>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</si>
  <si>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</si>
  <si>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</si>
  <si>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</si>
  <si>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</si>
  <si>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</si>
  <si>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</si>
  <si>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</si>
  <si>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</si>
  <si>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</si>
  <si>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</si>
  <si>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</si>
  <si>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</si>
  <si>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</si>
  <si>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</si>
  <si>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</si>
  <si>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</si>
  <si>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</si>
  <si>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</si>
  <si>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</si>
  <si>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</si>
  <si>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</si>
  <si>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</si>
  <si>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</si>
  <si>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</si>
  <si>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</si>
  <si>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</si>
  <si>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</si>
  <si>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</si>
  <si>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</si>
  <si>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</si>
  <si>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</si>
  <si>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</si>
  <si>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</si>
  <si>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</si>
  <si>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</si>
  <si>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</si>
  <si>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</si>
  <si>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</si>
  <si>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</si>
  <si>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</si>
  <si>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</si>
  <si>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</si>
  <si>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</si>
  <si>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</si>
  <si>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</si>
  <si>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</si>
  <si>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</si>
  <si>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</si>
  <si>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</si>
  <si>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</si>
  <si>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</si>
  <si>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</si>
  <si>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</si>
  <si>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</si>
  <si>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</si>
  <si>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</si>
  <si>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</si>
  <si>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</si>
  <si>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</si>
  <si>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</si>
  <si>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</si>
  <si>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</si>
  <si>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</si>
  <si>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</si>
  <si>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</si>
  <si>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</si>
  <si>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</si>
  <si>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</si>
  <si>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</si>
  <si>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</si>
  <si>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</si>
  <si>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</si>
  <si>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</si>
  <si>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</si>
  <si>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</si>
  <si>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</si>
  <si>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</si>
  <si>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</si>
  <si>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</si>
  <si>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</si>
  <si>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</si>
  <si>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</si>
  <si>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</si>
  <si>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</si>
  <si>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</si>
  <si>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</si>
  <si>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</si>
  <si>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</si>
  <si>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</si>
  <si>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</si>
  <si>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</si>
  <si>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</si>
  <si>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</si>
  <si>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</si>
  <si>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</si>
  <si>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</si>
  <si>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</si>
  <si>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</si>
  <si>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</si>
  <si>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</si>
  <si>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</si>
  <si>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</si>
  <si>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</si>
  <si>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</si>
  <si>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</si>
  <si>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</si>
  <si>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</si>
  <si>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</si>
  <si>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</si>
  <si>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</si>
  <si>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</si>
  <si>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</si>
  <si>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</si>
  <si>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</si>
  <si>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</si>
  <si>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</si>
  <si>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</si>
  <si>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</si>
  <si>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</si>
  <si>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</si>
  <si>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</si>
  <si>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</si>
  <si>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</si>
  <si>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</si>
  <si>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</si>
  <si>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</si>
  <si>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</si>
  <si>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</si>
  <si>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</si>
  <si>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</si>
  <si>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</si>
  <si>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</si>
  <si>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</si>
  <si>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</si>
  <si>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</si>
  <si>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</si>
  <si>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</si>
  <si>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</si>
  <si>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</si>
  <si>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</si>
  <si>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</si>
  <si>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</si>
  <si>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</si>
  <si>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</si>
  <si>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</si>
  <si>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</si>
  <si>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</si>
  <si>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</si>
  <si>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</si>
  <si>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</si>
  <si>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</si>
  <si>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</si>
  <si>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</si>
  <si>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</si>
  <si>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</si>
  <si>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</si>
  <si>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</si>
  <si>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</si>
  <si>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</si>
  <si>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</si>
  <si>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</si>
  <si>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</si>
  <si>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</si>
  <si>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</si>
  <si>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</si>
  <si>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</si>
  <si>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</si>
  <si>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</si>
  <si>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</si>
  <si>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</si>
  <si>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</si>
  <si>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</si>
  <si>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</si>
  <si>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</si>
  <si>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</si>
  <si>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</si>
  <si>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</si>
  <si>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</si>
  <si>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</si>
  <si>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</si>
  <si>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</si>
  <si>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</si>
  <si>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</si>
  <si>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</si>
  <si>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</si>
  <si>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</si>
  <si>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</si>
  <si>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</si>
  <si>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</si>
  <si>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</si>
  <si>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</si>
  <si>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</si>
  <si>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</si>
  <si>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</si>
  <si>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</si>
  <si>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</si>
  <si>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</si>
  <si>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</si>
  <si>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</si>
  <si>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</si>
  <si>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</si>
  <si>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</si>
  <si>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</si>
  <si>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</si>
  <si>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</si>
  <si>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</si>
  <si>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</si>
  <si>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</si>
  <si>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</si>
  <si>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</si>
  <si>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</si>
  <si>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</si>
  <si>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</si>
  <si>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</si>
  <si>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</si>
  <si>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</si>
  <si>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</si>
  <si>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</si>
  <si>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</si>
  <si>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</si>
  <si>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</si>
  <si>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</si>
  <si>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</si>
  <si>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</si>
  <si>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</si>
  <si>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</si>
  <si>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</si>
  <si>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</si>
  <si>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</si>
  <si>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</si>
  <si>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</si>
  <si>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</si>
  <si>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</si>
  <si>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</si>
  <si>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</si>
  <si>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</si>
  <si>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</si>
  <si>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</si>
  <si>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</si>
  <si>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</si>
  <si>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</si>
  <si>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</si>
  <si>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</si>
  <si>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</si>
  <si>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</si>
  <si>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</si>
  <si>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</si>
  <si>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</si>
  <si>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</si>
  <si>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</si>
  <si>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</si>
  <si>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</si>
  <si>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</si>
  <si>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</si>
  <si>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</si>
  <si>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</si>
  <si>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</si>
  <si>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</si>
  <si>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</si>
  <si>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</si>
  <si>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</si>
  <si>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</si>
  <si>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</si>
  <si>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</si>
  <si>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</si>
  <si>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</si>
  <si>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</si>
  <si>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</si>
  <si>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</si>
  <si>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</si>
  <si>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</si>
  <si>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</si>
  <si>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</si>
  <si>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</si>
  <si>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</si>
  <si>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</si>
  <si>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</si>
  <si>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</si>
  <si>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</si>
  <si>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</si>
  <si>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</si>
  <si>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</si>
  <si>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</si>
  <si>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</si>
  <si>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</si>
  <si>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</si>
  <si>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</si>
  <si>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</si>
  <si>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</si>
  <si>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</si>
  <si>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</si>
  <si>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</si>
  <si>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</si>
  <si>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</si>
  <si>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</si>
  <si>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</si>
  <si>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</si>
  <si>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</si>
  <si>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</si>
  <si>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</si>
  <si>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</si>
  <si>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</si>
  <si>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</si>
  <si>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</si>
  <si>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</si>
  <si>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</si>
  <si>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</si>
  <si>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</si>
  <si>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</si>
  <si>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</si>
  <si>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</si>
  <si>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</si>
  <si>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</si>
  <si>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</si>
  <si>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</si>
  <si>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</si>
  <si>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</si>
  <si>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</si>
  <si>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</si>
  <si>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</si>
  <si>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</si>
  <si>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</si>
  <si>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</si>
  <si>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</si>
  <si>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</si>
  <si>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</si>
  <si>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</si>
  <si>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</si>
  <si>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</si>
  <si>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</si>
  <si>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</si>
  <si>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</si>
  <si>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</si>
  <si>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</si>
  <si>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</si>
  <si>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</si>
  <si>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</si>
  <si>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</si>
  <si>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</si>
  <si>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</si>
  <si>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</si>
  <si>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</si>
  <si>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</si>
  <si>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</si>
  <si>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</si>
  <si>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</si>
  <si>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</si>
  <si>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</si>
  <si>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</si>
  <si>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</si>
  <si>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</si>
  <si>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</si>
  <si>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</si>
  <si>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</si>
  <si>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</si>
  <si>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</si>
  <si>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</si>
  <si>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</si>
  <si>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</si>
  <si>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</si>
  <si>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</si>
  <si>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</si>
  <si>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</si>
  <si>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</si>
  <si>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</si>
  <si>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</si>
  <si>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</si>
  <si>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</si>
  <si>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</si>
  <si>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</si>
  <si>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</si>
  <si>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</si>
  <si>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</si>
  <si>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</si>
  <si>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</si>
  <si>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</si>
  <si>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</si>
  <si>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</si>
  <si>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</si>
  <si>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</si>
  <si>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</si>
  <si>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</si>
  <si>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</si>
  <si>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</si>
  <si>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</si>
  <si>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</si>
  <si>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</si>
  <si>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</si>
  <si>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</si>
  <si>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</si>
  <si>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</si>
  <si>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</si>
  <si>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</si>
  <si>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</si>
  <si>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</si>
  <si>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</si>
  <si>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</si>
  <si>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</si>
  <si>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</si>
  <si>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</si>
  <si>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</si>
  <si>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</si>
  <si>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</si>
  <si>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</si>
  <si>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</si>
  <si>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</si>
  <si>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</si>
  <si>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</si>
  <si>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</si>
  <si>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</si>
  <si>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</si>
  <si>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</si>
  <si>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</si>
  <si>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</si>
  <si>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</si>
  <si>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</si>
  <si>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</si>
  <si>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</si>
  <si>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</si>
  <si>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</si>
  <si>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</si>
  <si>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</si>
  <si>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</si>
  <si>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</si>
  <si>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</si>
  <si>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</si>
  <si>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</si>
  <si>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</si>
  <si>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</si>
  <si>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</si>
  <si>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</si>
  <si>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</si>
  <si>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</si>
  <si>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</si>
  <si>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</si>
  <si>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</si>
  <si>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</si>
  <si>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</si>
  <si>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</si>
  <si>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</si>
  <si>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</si>
  <si>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</si>
  <si>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</si>
  <si>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</si>
  <si>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</si>
  <si>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</si>
  <si>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</si>
  <si>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</si>
  <si>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</si>
  <si>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</si>
  <si>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</si>
  <si>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</si>
  <si>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</si>
  <si>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</si>
  <si>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</si>
  <si>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</si>
  <si>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</si>
  <si>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</si>
  <si>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</si>
  <si>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</si>
  <si>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</si>
  <si>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</si>
  <si>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</si>
  <si>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</si>
  <si>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</si>
  <si>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</si>
  <si>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</si>
  <si>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</si>
  <si>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</si>
  <si>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</si>
  <si>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</si>
  <si>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</si>
  <si>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</si>
  <si>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</si>
  <si>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</si>
  <si>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</si>
  <si>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</si>
  <si>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</si>
  <si>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</si>
  <si>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</si>
  <si>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</si>
  <si>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</si>
  <si>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</si>
  <si>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</si>
  <si>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</si>
  <si>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</si>
  <si>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</si>
  <si>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</si>
  <si>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</si>
  <si>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</si>
  <si>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</si>
  <si>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</si>
  <si>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</si>
  <si>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</si>
  <si>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</si>
  <si>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</si>
  <si>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</si>
  <si>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</si>
  <si>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</si>
  <si>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</si>
  <si>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</si>
  <si>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</si>
  <si>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</si>
  <si>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</si>
  <si>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</si>
  <si>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</si>
  <si>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</si>
  <si>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</si>
  <si>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</si>
  <si>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</si>
  <si>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</si>
  <si>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</si>
  <si>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</si>
  <si>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</si>
  <si>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</si>
  <si>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</si>
  <si>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</si>
  <si>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</si>
  <si>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</si>
  <si>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</si>
  <si>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</si>
  <si>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</si>
  <si>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</si>
  <si>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</si>
  <si>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</si>
  <si>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</si>
  <si>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</si>
  <si>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</si>
  <si>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</si>
  <si>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</si>
  <si>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</si>
  <si>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</si>
  <si>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</si>
  <si>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</si>
  <si>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</si>
  <si>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</si>
  <si>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</si>
  <si>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</si>
  <si>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</si>
  <si>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</si>
  <si>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</si>
  <si>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</si>
  <si>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</si>
  <si>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</si>
  <si>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</si>
  <si>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</si>
  <si>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</si>
  <si>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</si>
  <si>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</si>
  <si>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</si>
  <si>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</si>
  <si>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</si>
  <si>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</si>
  <si>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</si>
  <si>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</si>
  <si>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</si>
  <si>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</si>
  <si>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</si>
  <si>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</si>
  <si>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</si>
  <si>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</si>
  <si>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</si>
  <si>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</si>
  <si>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</si>
  <si>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</si>
  <si>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</si>
  <si>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</si>
  <si>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</si>
  <si>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</si>
  <si>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</si>
  <si>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</si>
  <si>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</si>
  <si>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</si>
  <si>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</si>
  <si>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</si>
  <si>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</si>
  <si>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</si>
  <si>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</si>
  <si>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</si>
  <si>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</si>
  <si>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</si>
  <si>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</si>
  <si>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</si>
  <si>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</si>
  <si>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</si>
  <si>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</si>
  <si>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</si>
  <si>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</si>
  <si>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</si>
  <si>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</si>
  <si>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</si>
  <si>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</si>
  <si>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</si>
  <si>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</si>
  <si>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</si>
  <si>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</si>
  <si>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</si>
  <si>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</si>
  <si>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</si>
  <si>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</si>
  <si>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</si>
  <si>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</si>
  <si>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</si>
  <si>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</si>
  <si>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</si>
  <si>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</si>
  <si>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</si>
  <si>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</si>
  <si>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</si>
  <si>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</si>
  <si>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</si>
  <si>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</si>
  <si>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</si>
  <si>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</si>
  <si>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</si>
  <si>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</si>
  <si>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</si>
  <si>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</si>
  <si>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</si>
  <si>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</si>
  <si>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</si>
  <si>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</si>
  <si>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</si>
  <si>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</si>
  <si>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</si>
  <si>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</si>
  <si>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</si>
  <si>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</si>
  <si>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</si>
  <si>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</si>
  <si>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</si>
  <si>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</si>
  <si>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</si>
  <si>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</si>
  <si>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</si>
  <si>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</si>
  <si>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</si>
  <si>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</si>
  <si>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</si>
  <si>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</si>
  <si>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</si>
  <si>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</si>
  <si>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</si>
  <si>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</si>
  <si>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</si>
  <si>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</si>
  <si>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</si>
  <si>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</si>
  <si>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</si>
  <si>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</si>
  <si>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</si>
  <si>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</si>
  <si>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</si>
  <si>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</si>
  <si>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</si>
  <si>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</si>
  <si>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</si>
  <si>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</si>
  <si>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</si>
  <si>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</si>
  <si>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</si>
  <si>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</si>
  <si>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</si>
  <si>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</si>
  <si>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</si>
  <si>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</si>
  <si>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</si>
  <si>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</si>
  <si>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</si>
  <si>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</si>
  <si>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</si>
  <si>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</si>
  <si>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</si>
  <si>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</si>
  <si>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</si>
  <si>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</si>
  <si>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</si>
  <si>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</si>
  <si>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</si>
  <si>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</si>
  <si>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</si>
  <si>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</si>
  <si>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</si>
  <si>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</si>
  <si>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</si>
  <si>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</si>
  <si>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</si>
  <si>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</si>
  <si>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</si>
  <si>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</si>
  <si>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</si>
  <si>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</si>
  <si>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</si>
  <si>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</si>
  <si>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</si>
  <si>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</si>
  <si>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</si>
  <si>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</si>
  <si>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</si>
  <si>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</si>
  <si>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</si>
  <si>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</si>
  <si>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</si>
  <si>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</si>
  <si>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</si>
  <si>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</si>
  <si>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</si>
  <si>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</si>
  <si>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</si>
  <si>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</si>
  <si>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</si>
  <si>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</si>
  <si>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</si>
  <si>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</si>
  <si>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</si>
  <si>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</si>
  <si>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</si>
  <si>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</si>
  <si>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</si>
  <si>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</si>
  <si>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</si>
  <si>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</si>
  <si>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</si>
  <si>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</si>
  <si>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</si>
  <si>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</si>
  <si>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</si>
  <si>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</si>
  <si>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</si>
  <si>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</si>
  <si>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</si>
  <si>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</si>
  <si>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</si>
  <si>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</si>
  <si>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</si>
  <si>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</si>
  <si>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</si>
  <si>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</si>
  <si>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</si>
  <si>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</si>
  <si>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</si>
  <si>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</si>
  <si>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</si>
  <si>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</si>
  <si>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</si>
  <si>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</si>
  <si>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</si>
  <si>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</si>
  <si>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</si>
  <si>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</si>
  <si>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</si>
  <si>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</si>
  <si>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</si>
  <si>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</si>
  <si>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</si>
  <si>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</si>
  <si>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</si>
  <si>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</si>
  <si>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</si>
  <si>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</si>
  <si>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</si>
  <si>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</si>
  <si>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</si>
  <si>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</si>
  <si>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</si>
  <si>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</si>
  <si>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</si>
  <si>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</si>
  <si>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</si>
  <si>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</si>
  <si>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</si>
  <si>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</si>
  <si>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</si>
  <si>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</si>
  <si>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</si>
  <si>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</si>
  <si>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</si>
  <si>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</si>
  <si>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</si>
  <si>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</si>
  <si>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</si>
  <si>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</si>
  <si>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</si>
  <si>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</si>
  <si>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</si>
  <si>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</si>
  <si>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</si>
  <si>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</si>
  <si>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</si>
  <si>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</si>
  <si>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</si>
  <si>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</si>
  <si>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</si>
  <si>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</si>
  <si>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</si>
  <si>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</si>
  <si>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</si>
  <si>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</si>
  <si>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</si>
  <si>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</si>
  <si>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</si>
  <si>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</si>
  <si>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</si>
  <si>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</si>
  <si>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</si>
  <si>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</si>
  <si>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</si>
  <si>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</si>
  <si>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</si>
  <si>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</si>
  <si>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</si>
  <si>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</si>
  <si>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</si>
  <si>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</si>
  <si>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</si>
  <si>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</si>
  <si>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</si>
  <si>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</si>
  <si>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</si>
  <si>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</si>
  <si>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</si>
  <si>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</si>
  <si>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</si>
  <si>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</si>
  <si>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</si>
  <si>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</si>
  <si>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</si>
  <si>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</si>
  <si>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</si>
  <si>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</si>
  <si>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</si>
  <si>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</si>
  <si>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</si>
  <si>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</si>
  <si>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</si>
  <si>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</si>
  <si>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</si>
  <si>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</si>
  <si>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</si>
  <si>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</si>
  <si>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</si>
  <si>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</si>
  <si>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</si>
  <si>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</si>
  <si>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</si>
  <si>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</si>
  <si>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</si>
  <si>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</si>
  <si>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</si>
  <si>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</si>
  <si>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</si>
  <si>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</si>
  <si>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</si>
  <si>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</si>
  <si>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</si>
  <si>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</si>
  <si>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</si>
  <si>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</si>
  <si>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</si>
  <si>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</si>
  <si>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</si>
  <si>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</si>
  <si>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</si>
  <si>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</si>
  <si>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</si>
  <si>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</si>
  <si>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</si>
  <si>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</si>
  <si>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</si>
  <si>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</si>
  <si>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</si>
  <si>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</si>
  <si>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</si>
  <si>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</si>
  <si>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</si>
  <si>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</si>
  <si>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</si>
  <si>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</si>
  <si>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</si>
  <si>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</si>
  <si>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</si>
  <si>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</si>
  <si>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</si>
  <si>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</si>
  <si>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</si>
  <si>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</si>
  <si>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</si>
  <si>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</si>
  <si>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</si>
  <si>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</si>
  <si>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</si>
  <si>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</si>
  <si>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</si>
  <si>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</si>
  <si>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</si>
  <si>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</si>
  <si>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</si>
  <si>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</si>
  <si>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</si>
  <si>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</si>
  <si>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</si>
  <si>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</si>
  <si>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</si>
  <si>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</si>
  <si>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</si>
  <si>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</si>
  <si>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</si>
  <si>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</si>
  <si>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</si>
  <si>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</si>
  <si>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</si>
  <si>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</si>
  <si>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</si>
  <si>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</si>
  <si>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</si>
  <si>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</si>
  <si>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</si>
  <si>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</si>
  <si>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</si>
  <si>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</si>
  <si>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</si>
  <si>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</si>
  <si>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</si>
  <si>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</si>
  <si>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</si>
  <si>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</si>
  <si>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</si>
  <si>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</si>
  <si>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</si>
  <si>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</si>
  <si>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</si>
  <si>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</si>
  <si>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</si>
  <si>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</si>
  <si>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</si>
  <si>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</si>
  <si>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</si>
  <si>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</si>
  <si>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</si>
  <si>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</si>
  <si>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</si>
  <si>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</si>
  <si>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</si>
  <si>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</si>
  <si>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</si>
  <si>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</si>
  <si>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</si>
  <si>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</si>
  <si>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</si>
  <si>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</si>
  <si>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</si>
  <si>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</si>
  <si>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</si>
  <si>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</si>
  <si>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</si>
  <si>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</si>
  <si>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</si>
  <si>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</si>
  <si>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</si>
  <si>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</si>
  <si>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</si>
  <si>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</si>
  <si>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</si>
  <si>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</si>
  <si>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</si>
  <si>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</si>
  <si>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</si>
  <si>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</si>
  <si>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</si>
  <si>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</si>
  <si>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</si>
  <si>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</si>
  <si>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</si>
  <si>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</si>
  <si>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</si>
  <si>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</si>
  <si>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</si>
  <si>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</si>
  <si>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</si>
  <si>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</si>
  <si>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</si>
  <si>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</si>
  <si>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</si>
  <si>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</si>
  <si>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</si>
  <si>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</si>
  <si>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</si>
  <si>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</si>
  <si>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</si>
  <si>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</si>
  <si>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</si>
  <si>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</si>
  <si>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</si>
  <si>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</si>
  <si>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</si>
  <si>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</si>
  <si>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</si>
  <si>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</si>
  <si>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</si>
  <si>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</si>
  <si>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</si>
  <si>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</si>
  <si>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</si>
  <si>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</si>
  <si>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</si>
  <si>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</si>
  <si>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</si>
  <si>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</si>
  <si>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</si>
  <si>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</si>
  <si>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</si>
  <si>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</si>
  <si>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</si>
  <si>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</si>
  <si>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</si>
  <si>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</si>
  <si>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</si>
  <si>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</si>
  <si>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</si>
  <si>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</si>
  <si>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</si>
  <si>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</si>
  <si>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</si>
  <si>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</si>
  <si>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</si>
  <si>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</si>
  <si>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</si>
  <si>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</si>
  <si>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</si>
  <si>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</si>
  <si>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</si>
  <si>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</si>
  <si>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</si>
  <si>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</si>
  <si>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</si>
  <si>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</si>
  <si>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</si>
  <si>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</si>
  <si>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</si>
  <si>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</si>
  <si>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</si>
  <si>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</si>
  <si>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</si>
  <si>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</si>
  <si>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</si>
  <si>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</si>
  <si>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</si>
  <si>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</si>
  <si>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</si>
  <si>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</si>
  <si>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</si>
  <si>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</si>
  <si>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</si>
  <si>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</si>
  <si>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</si>
  <si>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</si>
  <si>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</si>
  <si>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</si>
  <si>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</si>
  <si>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</si>
  <si>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</si>
  <si>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</si>
  <si>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</si>
  <si>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</si>
  <si>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</si>
  <si>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</si>
  <si>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</si>
  <si>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</si>
  <si>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</si>
  <si>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</si>
  <si>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</si>
  <si>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</si>
  <si>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</si>
  <si>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</si>
  <si>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</si>
  <si>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</si>
  <si>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</si>
  <si>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</si>
  <si>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</si>
  <si>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</si>
  <si>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</si>
  <si>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</si>
  <si>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</si>
  <si>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</si>
  <si>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</si>
  <si>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</si>
  <si>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</si>
  <si>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</si>
  <si>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</si>
  <si>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</si>
  <si>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</si>
  <si>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</si>
  <si>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</si>
  <si>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</si>
  <si>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</si>
  <si>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</si>
  <si>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</si>
  <si>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</si>
  <si>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</si>
  <si>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</si>
  <si>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</si>
  <si>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</si>
  <si>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</si>
  <si>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</si>
  <si>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</si>
  <si>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</si>
  <si>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</si>
  <si>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</si>
  <si>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</si>
  <si>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</si>
  <si>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</si>
  <si>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</si>
  <si>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</si>
  <si>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</si>
  <si>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</si>
  <si>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</si>
  <si>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</si>
  <si>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</si>
  <si>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</si>
  <si>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</si>
  <si>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</si>
  <si>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</si>
  <si>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</si>
  <si>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</si>
  <si>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</si>
  <si>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</si>
  <si>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</si>
  <si>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</si>
  <si>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</si>
  <si>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</si>
  <si>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</si>
  <si>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</si>
  <si>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</si>
  <si>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</si>
  <si>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</si>
  <si>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</si>
  <si>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</si>
  <si>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</si>
  <si>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</si>
  <si>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</si>
  <si>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</si>
  <si>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</si>
  <si>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</si>
  <si>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</si>
  <si>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</si>
  <si>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</si>
  <si>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</si>
  <si>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</si>
  <si>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</si>
  <si>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</si>
  <si>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</si>
  <si>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</si>
  <si>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</si>
  <si>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</si>
  <si>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</si>
  <si>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</si>
  <si>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</si>
  <si>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</si>
  <si>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</si>
  <si>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</si>
  <si>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</si>
  <si>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</si>
  <si>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</si>
  <si>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</si>
  <si>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</si>
  <si>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</si>
  <si>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</si>
  <si>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</si>
  <si>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</si>
  <si>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</si>
  <si>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</si>
  <si>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</si>
  <si>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</si>
  <si>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</si>
  <si>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</si>
  <si>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</si>
  <si>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</si>
  <si>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</si>
  <si>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</si>
  <si>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</si>
  <si>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</si>
  <si>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</si>
  <si>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</si>
  <si>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</si>
  <si>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</si>
  <si>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</si>
  <si>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</si>
  <si>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</si>
  <si>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</si>
  <si>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</si>
  <si>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</si>
  <si>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</si>
  <si>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</si>
  <si>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</si>
  <si>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</si>
  <si>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</si>
  <si>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</si>
  <si>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</si>
  <si>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</si>
  <si>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</si>
  <si>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</si>
  <si>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</si>
  <si>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</si>
  <si>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</si>
  <si>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</si>
  <si>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</si>
  <si>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</si>
  <si>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</si>
  <si>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</si>
  <si>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</si>
  <si>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</si>
  <si>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</si>
  <si>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</si>
  <si>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</si>
  <si>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</si>
  <si>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</si>
  <si>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</si>
  <si>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</si>
  <si>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</si>
  <si>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</si>
  <si>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</si>
  <si>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</si>
  <si>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</si>
  <si>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</si>
  <si>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</si>
  <si>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</si>
  <si>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</si>
  <si>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</si>
  <si>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</si>
  <si>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</si>
  <si>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</si>
  <si>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</si>
  <si>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</si>
  <si>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</si>
  <si>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</si>
  <si>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</si>
  <si>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</si>
  <si>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</si>
  <si>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</si>
  <si>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</si>
  <si>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</si>
  <si>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</si>
  <si>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</si>
  <si>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</si>
  <si>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</si>
  <si>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</si>
  <si>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</si>
  <si>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</si>
  <si>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</si>
  <si>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</si>
  <si>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</si>
  <si>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</si>
  <si>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</si>
  <si>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</si>
  <si>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</si>
  <si>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</si>
  <si>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</si>
  <si>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</si>
  <si>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</si>
  <si>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</si>
  <si>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</si>
  <si>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</si>
  <si>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</si>
  <si>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</si>
  <si>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</si>
  <si>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</si>
  <si>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</si>
  <si>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</si>
  <si>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</si>
  <si>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</si>
  <si>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</si>
  <si>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</si>
  <si>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</si>
  <si>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</si>
  <si>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</si>
  <si>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</si>
  <si>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</si>
  <si>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</si>
  <si>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</si>
  <si>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</si>
  <si>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</si>
  <si>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</si>
  <si>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</si>
  <si>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</si>
  <si>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</si>
  <si>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</si>
  <si>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</si>
  <si>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</si>
  <si>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</si>
  <si>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</si>
  <si>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</si>
  <si>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</si>
  <si>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</si>
  <si>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</si>
  <si>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</si>
  <si>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</si>
  <si>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</si>
  <si>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</si>
  <si>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</si>
  <si>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</si>
  <si>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</si>
  <si>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</si>
  <si>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</si>
  <si>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</si>
  <si>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</si>
  <si>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</si>
  <si>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</si>
  <si>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</si>
  <si>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</si>
  <si>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</si>
  <si>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</si>
  <si>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</si>
  <si>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</si>
  <si>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</si>
  <si>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</si>
  <si>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</si>
  <si>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</si>
  <si>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</si>
  <si>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</si>
  <si>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</si>
  <si>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</si>
  <si>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</si>
  <si>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</si>
  <si>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</si>
  <si>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</si>
  <si>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</si>
  <si>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</si>
  <si>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</si>
  <si>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</si>
  <si>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</si>
  <si>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</si>
  <si>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</si>
  <si>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</si>
  <si>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</si>
  <si>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</si>
  <si>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</si>
  <si>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</si>
  <si>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</si>
  <si>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</si>
  <si>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</si>
  <si>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</si>
  <si>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</si>
  <si>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</si>
  <si>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</si>
  <si>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</si>
  <si>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</si>
  <si>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</si>
  <si>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</si>
  <si>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</si>
  <si>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</si>
  <si>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</si>
  <si>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</si>
  <si>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</si>
  <si>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</si>
  <si>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</si>
  <si>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</si>
  <si>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</si>
  <si>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</si>
  <si>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</si>
  <si>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</si>
  <si>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</si>
  <si>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</si>
  <si>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</si>
  <si>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</si>
  <si>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</si>
  <si>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</si>
  <si>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</si>
  <si>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</si>
  <si>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</si>
  <si>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</si>
  <si>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</si>
  <si>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</si>
  <si>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</si>
  <si>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</si>
  <si>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</si>
  <si>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</si>
  <si>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</si>
  <si>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</si>
  <si>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</si>
  <si>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</si>
  <si>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</si>
  <si>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</si>
  <si>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</si>
  <si>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</si>
  <si>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</si>
  <si>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</si>
  <si>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</si>
  <si>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</si>
  <si>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</si>
  <si>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</si>
  <si>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</si>
  <si>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</si>
  <si>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</si>
  <si>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</si>
  <si>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</si>
  <si>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</si>
  <si>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</si>
  <si>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</si>
  <si>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</si>
  <si>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</si>
  <si>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</si>
  <si>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</si>
  <si>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</si>
  <si>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</si>
  <si>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</si>
  <si>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</si>
  <si>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</si>
  <si>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</si>
  <si>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</si>
  <si>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</si>
  <si>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</si>
  <si>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</si>
  <si>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</si>
  <si>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</si>
  <si>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</si>
  <si>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</si>
  <si>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</si>
  <si>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</si>
  <si>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</si>
  <si>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</si>
  <si>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</si>
  <si>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</si>
  <si>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</si>
  <si>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</si>
  <si>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</si>
  <si>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</si>
  <si>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</si>
  <si>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</si>
  <si>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</si>
  <si>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</si>
  <si>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</si>
  <si>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</si>
  <si>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</si>
  <si>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</si>
  <si>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</si>
  <si>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</si>
  <si>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</si>
  <si>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</si>
  <si>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</si>
  <si>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</si>
  <si>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</si>
  <si>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</si>
  <si>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</si>
  <si>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</si>
  <si>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</si>
  <si>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</si>
  <si>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</si>
  <si>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</si>
  <si>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</si>
  <si>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</si>
  <si>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</si>
  <si>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</si>
  <si>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</si>
  <si>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</si>
  <si>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</si>
  <si>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</si>
  <si>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</si>
  <si>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</si>
  <si>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</si>
  <si>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</si>
  <si>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</si>
  <si>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</si>
  <si>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</si>
  <si>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</si>
  <si>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</si>
  <si>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</si>
  <si>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</si>
  <si>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</si>
  <si>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</si>
  <si>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</si>
  <si>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</si>
  <si>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</si>
  <si>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</si>
  <si>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</si>
  <si>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</si>
  <si>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</si>
  <si>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</si>
  <si>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</si>
  <si>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</si>
  <si>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</si>
  <si>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</si>
  <si>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</si>
  <si>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</si>
  <si>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</si>
  <si>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</si>
  <si>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</si>
  <si>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</si>
  <si>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</si>
  <si>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</si>
  <si>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</si>
  <si>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</si>
  <si>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</si>
  <si>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</si>
  <si>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</si>
  <si>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</si>
  <si>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</si>
  <si>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</si>
  <si>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</si>
  <si>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</si>
  <si>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</si>
  <si>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</si>
  <si>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</si>
  <si>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</si>
  <si>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</si>
  <si>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</si>
  <si>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</si>
  <si>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</si>
  <si>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</si>
  <si>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</si>
  <si>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</si>
  <si>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</si>
  <si>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</si>
  <si>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</si>
  <si>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</si>
  <si>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</si>
  <si>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</si>
  <si>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</si>
  <si>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</si>
  <si>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</si>
  <si>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</si>
  <si>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</si>
  <si>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</si>
  <si>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</si>
  <si>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</si>
  <si>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</si>
  <si>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</si>
  <si>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</si>
  <si>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</si>
  <si>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</si>
  <si>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</si>
  <si>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</si>
  <si>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</si>
  <si>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</si>
  <si>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</si>
  <si>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</si>
  <si>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</si>
  <si>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</si>
  <si>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</si>
  <si>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</si>
  <si>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</si>
  <si>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</si>
  <si>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</si>
  <si>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</si>
  <si>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</si>
  <si>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</si>
  <si>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</si>
  <si>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</si>
  <si>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</si>
  <si>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</si>
  <si>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</si>
  <si>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</si>
  <si>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</si>
  <si>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</si>
  <si>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</si>
  <si>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</si>
  <si>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</si>
  <si>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</si>
  <si>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</si>
  <si>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</si>
  <si>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</si>
  <si>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</si>
  <si>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</si>
  <si>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</si>
  <si>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</si>
  <si>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</si>
  <si>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</si>
  <si>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</si>
  <si>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</si>
  <si>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</si>
  <si>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</si>
  <si>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</si>
  <si>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</si>
  <si>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</si>
  <si>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</si>
  <si>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</si>
  <si>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</si>
  <si>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</si>
  <si>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</si>
  <si>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</si>
  <si>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</si>
  <si>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</si>
  <si>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</si>
  <si>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</si>
  <si>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</si>
  <si>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</si>
  <si>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</si>
  <si>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</si>
  <si>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</si>
  <si>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</si>
  <si>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</si>
  <si>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</si>
  <si>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</si>
  <si>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</si>
  <si>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</si>
  <si>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</si>
  <si>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</si>
  <si>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</si>
  <si>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</si>
  <si>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</si>
  <si>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</si>
  <si>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</si>
  <si>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</si>
  <si>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</si>
  <si>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</si>
  <si>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</si>
  <si>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</si>
  <si>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</si>
  <si>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</si>
  <si>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</si>
  <si>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</si>
  <si>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</si>
  <si>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</si>
  <si>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</si>
  <si>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</si>
  <si>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</si>
  <si>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</si>
  <si>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</si>
  <si>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</si>
  <si>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</si>
  <si>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</si>
  <si>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</si>
  <si>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</si>
  <si>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</si>
  <si>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</si>
  <si>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</si>
  <si>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</si>
  <si>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</si>
  <si>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</si>
  <si>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</si>
  <si>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</si>
  <si>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</si>
  <si>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</si>
  <si>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</si>
  <si>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</si>
  <si>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</si>
  <si>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</si>
  <si>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</si>
  <si>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</si>
  <si>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</si>
  <si>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</si>
  <si>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</si>
  <si>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</si>
  <si>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</si>
  <si>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</si>
  <si>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</si>
  <si>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</si>
  <si>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</si>
  <si>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</si>
  <si>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</si>
  <si>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</si>
  <si>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</si>
  <si>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</si>
  <si>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</si>
  <si>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</si>
  <si>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</si>
  <si>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</si>
  <si>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</si>
  <si>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</si>
  <si>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</si>
  <si>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</si>
  <si>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</si>
  <si>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</si>
  <si>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</si>
  <si>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</si>
  <si>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</si>
  <si>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</si>
  <si>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</si>
  <si>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</si>
  <si>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</si>
  <si>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</si>
  <si>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</si>
  <si>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</si>
  <si>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</si>
  <si>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</si>
  <si>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</si>
  <si>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</si>
  <si>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</si>
  <si>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</si>
  <si>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</si>
  <si>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</si>
  <si>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</si>
  <si>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</si>
  <si>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</si>
  <si>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</si>
  <si>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</si>
  <si>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</si>
  <si>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</si>
  <si>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</si>
  <si>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</si>
  <si>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</si>
  <si>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</si>
  <si>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</si>
  <si>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</si>
  <si>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</si>
  <si>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</si>
  <si>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</si>
  <si>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</si>
  <si>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</si>
  <si>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</si>
  <si>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</si>
  <si>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</si>
  <si>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</si>
  <si>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</si>
  <si>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</si>
  <si>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</si>
  <si>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</si>
  <si>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</si>
  <si>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</si>
  <si>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</si>
  <si>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</si>
  <si>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</si>
  <si>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</si>
  <si>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</si>
  <si>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</si>
  <si>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</si>
  <si>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</si>
  <si>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</si>
  <si>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</si>
  <si>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</si>
  <si>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</si>
  <si>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</si>
  <si>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</si>
  <si>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</si>
  <si>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</si>
  <si>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</si>
  <si>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</si>
  <si>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</si>
  <si>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</si>
  <si>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</si>
  <si>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</si>
  <si>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</si>
  <si>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</si>
  <si>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</si>
  <si>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</si>
  <si>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</si>
  <si>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</si>
  <si>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</si>
  <si>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</si>
  <si>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</si>
  <si>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</si>
  <si>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</si>
  <si>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</si>
  <si>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</si>
  <si>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</si>
  <si>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</si>
  <si>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</si>
  <si>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</si>
  <si>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</si>
  <si>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</si>
  <si>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</si>
  <si>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</si>
  <si>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</si>
  <si>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</si>
  <si>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</si>
  <si>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</si>
  <si>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</si>
  <si>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</si>
  <si>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</si>
  <si>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</si>
  <si>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</si>
  <si>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</si>
  <si>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</si>
  <si>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</si>
  <si>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</si>
  <si>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</si>
  <si>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</si>
  <si>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</si>
  <si>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</si>
  <si>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</si>
  <si>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</si>
  <si>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</si>
  <si>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</si>
  <si>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</si>
  <si>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</si>
  <si>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</si>
  <si>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</si>
  <si>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</si>
  <si>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</si>
  <si>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</si>
  <si>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</si>
  <si>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</si>
  <si>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</si>
  <si>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</si>
  <si>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</si>
  <si>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</si>
  <si>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</si>
  <si>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</si>
  <si>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</si>
  <si>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</si>
  <si>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</si>
  <si>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</si>
  <si>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</si>
  <si>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</si>
  <si>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</si>
  <si>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</si>
  <si>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</si>
  <si>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</si>
  <si>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</si>
  <si>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</si>
  <si>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</si>
  <si>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</si>
  <si>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</si>
  <si>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</si>
  <si>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</si>
  <si>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</si>
  <si>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</si>
  <si>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</si>
  <si>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</si>
  <si>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</si>
  <si>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</si>
  <si>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</si>
  <si>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</si>
  <si>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</si>
  <si>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</si>
  <si>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</si>
  <si>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</si>
  <si>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</si>
  <si>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</si>
  <si>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</si>
  <si>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</si>
  <si>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</si>
  <si>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</si>
  <si>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</si>
  <si>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</si>
  <si>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</si>
  <si>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</si>
  <si>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</si>
  <si>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</si>
  <si>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</si>
  <si>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</si>
  <si>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</si>
  <si>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</si>
  <si>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</si>
  <si>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</si>
  <si>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</si>
  <si>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</si>
  <si>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</si>
  <si>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</si>
  <si>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</si>
  <si>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</si>
  <si>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</si>
  <si>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</si>
  <si>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</si>
  <si>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</si>
  <si>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</si>
  <si>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</si>
  <si>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</si>
  <si>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</si>
  <si>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</si>
  <si>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</si>
  <si>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</si>
  <si>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</si>
  <si>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</si>
  <si>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</si>
  <si>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</si>
  <si>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</si>
  <si>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</si>
  <si>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</si>
  <si>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</si>
  <si>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</si>
  <si>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</si>
  <si>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</si>
  <si>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</si>
  <si>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</si>
  <si>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</si>
  <si>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</si>
  <si>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</si>
  <si>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</si>
  <si>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</si>
  <si>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</si>
  <si>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</si>
  <si>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</si>
  <si>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</si>
  <si>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</si>
  <si>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</si>
  <si>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</si>
  <si>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</si>
  <si>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</si>
  <si>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</si>
  <si>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</si>
  <si>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</si>
  <si>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</si>
  <si>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</si>
  <si>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</si>
  <si>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</si>
  <si>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</si>
  <si>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</si>
  <si>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</si>
  <si>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</si>
  <si>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</si>
  <si>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</si>
  <si>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</si>
  <si>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</si>
  <si>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</si>
  <si>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</si>
  <si>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</si>
  <si>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</si>
  <si>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</si>
  <si>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</si>
  <si>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</si>
  <si>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</si>
  <si>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</si>
  <si>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</si>
  <si>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</si>
  <si>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</si>
  <si>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</si>
  <si>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</si>
  <si>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</si>
  <si>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</si>
  <si>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</si>
  <si>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</si>
  <si>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</si>
  <si>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</si>
  <si>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</si>
  <si>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</si>
  <si>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</si>
  <si>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</si>
  <si>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</si>
  <si>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</si>
  <si>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</si>
  <si>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</si>
  <si>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</si>
  <si>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</si>
  <si>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</si>
  <si>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</si>
  <si>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</si>
  <si>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</si>
  <si>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</si>
  <si>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</si>
  <si>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</si>
  <si>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</si>
  <si>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</si>
  <si>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</si>
  <si>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</si>
  <si>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</si>
  <si>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</si>
  <si>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</si>
  <si>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</si>
  <si>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</si>
  <si>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</si>
  <si>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</si>
  <si>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</si>
  <si>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</si>
  <si>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</si>
  <si>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</si>
  <si>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</si>
  <si>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</si>
  <si>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</si>
  <si>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</si>
  <si>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</si>
  <si>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</si>
  <si>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</si>
  <si>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</si>
  <si>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</si>
  <si>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</si>
  <si>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</si>
  <si>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</si>
  <si>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</si>
  <si>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</si>
  <si>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</si>
  <si>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</si>
  <si>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</si>
  <si>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</si>
  <si>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</si>
  <si>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</si>
  <si>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</si>
  <si>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</si>
  <si>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</si>
  <si>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</si>
  <si>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</si>
  <si>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</si>
  <si>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</si>
  <si>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</si>
  <si>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</si>
  <si>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</si>
  <si>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</si>
  <si>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</si>
  <si>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</si>
  <si>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</si>
  <si>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</si>
  <si>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</si>
  <si>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</si>
  <si>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</si>
  <si>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</si>
  <si>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</si>
  <si>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</si>
  <si>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</si>
  <si>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</si>
  <si>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</si>
  <si>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</si>
  <si>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</si>
  <si>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</si>
  <si>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</si>
  <si>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</si>
  <si>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</si>
  <si>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</si>
  <si>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</si>
  <si>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</si>
  <si>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</si>
  <si>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</si>
  <si>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</si>
  <si>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</si>
  <si>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</si>
  <si>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</si>
  <si>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</si>
  <si>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</si>
  <si>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</si>
  <si>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</si>
  <si>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</si>
  <si>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</si>
  <si>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</si>
  <si>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</si>
  <si>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</si>
  <si>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</si>
  <si>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</si>
  <si>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</si>
  <si>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</si>
  <si>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</si>
  <si>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</si>
  <si>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</si>
  <si>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</si>
  <si>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</si>
  <si>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</si>
  <si>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</si>
  <si>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</si>
  <si>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</si>
  <si>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</si>
  <si>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</si>
  <si>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</si>
  <si>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</si>
  <si>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</si>
  <si>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</si>
  <si>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</si>
  <si>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</si>
  <si>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</si>
  <si>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</si>
  <si>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</si>
  <si>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</si>
  <si>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</si>
  <si>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</si>
  <si>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</si>
  <si>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</si>
  <si>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</si>
  <si>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</si>
  <si>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</si>
  <si>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</si>
  <si>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</si>
  <si>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</si>
  <si>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</si>
  <si>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</si>
  <si>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</si>
  <si>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</si>
  <si>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</si>
  <si>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</si>
  <si>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</si>
  <si>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</si>
  <si>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</si>
  <si>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</si>
  <si>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</si>
  <si>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</si>
  <si>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</si>
  <si>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</si>
  <si>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</si>
  <si>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</si>
  <si>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</si>
  <si>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</si>
  <si>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</si>
  <si>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</si>
  <si>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</si>
  <si>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</si>
  <si>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</si>
  <si>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</si>
  <si>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</si>
  <si>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</si>
  <si>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</si>
  <si>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</si>
  <si>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</si>
  <si>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</si>
  <si>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</si>
  <si>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</si>
  <si>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</si>
  <si>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</si>
  <si>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</si>
  <si>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</si>
  <si>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</si>
  <si>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</si>
  <si>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</si>
  <si>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</si>
  <si>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</si>
  <si>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</si>
  <si>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</si>
  <si>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</si>
  <si>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</si>
  <si>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</si>
  <si>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</si>
  <si>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</si>
  <si>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</si>
  <si>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</si>
  <si>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</si>
  <si>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</si>
  <si>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</si>
  <si>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</si>
  <si>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</si>
  <si>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</si>
  <si>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</si>
  <si>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</si>
  <si>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</si>
  <si>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</si>
  <si>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</si>
  <si>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</si>
  <si>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</si>
  <si>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</si>
  <si>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</si>
  <si>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</si>
  <si>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</si>
  <si>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</si>
  <si>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</si>
  <si>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</si>
  <si>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</si>
  <si>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</si>
  <si>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</si>
  <si>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</si>
  <si>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</si>
  <si>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</si>
  <si>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</si>
  <si>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</si>
  <si>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</si>
  <si>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</si>
  <si>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</si>
  <si>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</si>
  <si>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</si>
  <si>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</si>
  <si>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</si>
  <si>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</si>
  <si>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</si>
  <si>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</si>
  <si>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</si>
  <si>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</si>
  <si>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</si>
  <si>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</si>
  <si>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</si>
  <si>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</si>
  <si>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</si>
  <si>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</si>
  <si>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</si>
  <si>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</si>
  <si>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</si>
  <si>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</si>
  <si>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</si>
  <si>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</si>
  <si>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</si>
  <si>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</si>
  <si>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</si>
  <si>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</si>
  <si>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</si>
  <si>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</si>
  <si>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</si>
  <si>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</si>
  <si>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</si>
  <si>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</si>
  <si>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</si>
  <si>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</si>
  <si>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</si>
  <si>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</si>
  <si>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</si>
  <si>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</si>
  <si>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</si>
  <si>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</si>
  <si>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</si>
  <si>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</si>
  <si>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</si>
  <si>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</si>
  <si>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</si>
  <si>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</si>
  <si>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</si>
  <si>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</si>
  <si>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</si>
  <si>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</si>
  <si>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</si>
  <si>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</si>
  <si>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</si>
  <si>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</si>
  <si>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</si>
  <si>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</si>
  <si>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</si>
  <si>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</si>
  <si>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</si>
  <si>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</si>
  <si>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</si>
  <si>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</si>
  <si>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</si>
  <si>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</si>
  <si>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</si>
  <si>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</si>
  <si>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</si>
  <si>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</si>
  <si>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</si>
  <si>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</si>
  <si>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</si>
  <si>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</si>
  <si>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</si>
  <si>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</si>
  <si>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</si>
  <si>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</si>
  <si>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</si>
  <si>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</si>
  <si>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</si>
  <si>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</si>
  <si>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</si>
  <si>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</si>
  <si>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</si>
  <si>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</si>
  <si>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</si>
  <si>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</si>
  <si>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</si>
  <si>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</si>
  <si>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</si>
  <si>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</si>
  <si>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</si>
  <si>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</si>
  <si>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</si>
  <si>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</si>
  <si>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</si>
  <si>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</si>
  <si>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</si>
  <si>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</si>
  <si>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</si>
  <si>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</si>
  <si>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</si>
  <si>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</si>
  <si>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</si>
  <si>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</si>
  <si>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</si>
  <si>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</si>
  <si>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</si>
  <si>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</si>
  <si>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</si>
  <si>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</si>
  <si>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</si>
  <si>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</si>
  <si>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</si>
  <si>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</si>
  <si>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</si>
  <si>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</si>
  <si>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</si>
  <si>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</si>
  <si>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</si>
  <si>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</si>
  <si>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</si>
  <si>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</si>
  <si>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</si>
  <si>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</si>
  <si>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</si>
  <si>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</si>
  <si>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</si>
  <si>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</si>
  <si>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</si>
  <si>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</si>
  <si>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</si>
  <si>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</si>
  <si>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</si>
  <si>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</si>
  <si>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</si>
  <si>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</si>
  <si>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</si>
  <si>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</si>
  <si>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</si>
  <si>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</si>
  <si>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</si>
  <si>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</si>
  <si>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</si>
  <si>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</si>
  <si>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</si>
  <si>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</si>
  <si>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</si>
  <si>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</si>
  <si>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</si>
  <si>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</si>
  <si>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</si>
  <si>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</si>
  <si>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</si>
  <si>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</si>
  <si>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</si>
  <si>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</si>
  <si>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</si>
  <si>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</si>
  <si>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</si>
  <si>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</si>
  <si>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</si>
  <si>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</si>
  <si>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</si>
  <si>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</si>
  <si>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</si>
  <si>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</si>
  <si>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</si>
  <si>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</si>
  <si>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</si>
  <si>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</si>
  <si>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</si>
  <si>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</si>
  <si>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</si>
  <si>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</si>
  <si>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</si>
  <si>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</si>
  <si>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</si>
  <si>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</si>
  <si>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</si>
  <si>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</si>
  <si>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</si>
  <si>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</si>
  <si>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</si>
  <si>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</si>
  <si>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</si>
  <si>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</si>
  <si>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</si>
  <si>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</si>
  <si>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</si>
  <si>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</si>
  <si>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</si>
  <si>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</si>
  <si>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</si>
  <si>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</si>
  <si>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</si>
  <si>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</si>
  <si>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</si>
  <si>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</si>
  <si>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</si>
  <si>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</si>
  <si>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</si>
  <si>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</si>
  <si>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</si>
  <si>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</si>
  <si>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</si>
  <si>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</si>
  <si>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</si>
  <si>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</si>
  <si>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</si>
  <si>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</si>
  <si>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</si>
  <si>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</si>
  <si>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</si>
  <si>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</si>
  <si>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</si>
  <si>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</si>
  <si>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</si>
  <si>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</si>
  <si>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</si>
  <si>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</si>
  <si>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</si>
  <si>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</si>
  <si>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</si>
  <si>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</si>
  <si>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</si>
  <si>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</si>
  <si>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</si>
  <si>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</si>
  <si>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</si>
  <si>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</si>
  <si>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</si>
  <si>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</si>
  <si>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</si>
  <si>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</si>
  <si>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</si>
  <si>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</si>
  <si>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</si>
  <si>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</si>
  <si>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</si>
  <si>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</si>
  <si>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</si>
  <si>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</si>
  <si>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</si>
  <si>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</si>
  <si>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</si>
  <si>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</si>
  <si>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</si>
  <si>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</si>
  <si>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</si>
  <si>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</si>
  <si>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</si>
  <si>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</si>
  <si>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</si>
  <si>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</si>
  <si>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</si>
  <si>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</si>
  <si>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</si>
  <si>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</si>
  <si>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</si>
  <si>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</si>
  <si>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</si>
  <si>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</si>
  <si>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</si>
  <si>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</si>
  <si>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</si>
  <si>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</si>
  <si>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</si>
  <si>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</si>
  <si>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</si>
  <si>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</si>
  <si>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</si>
  <si>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</si>
  <si>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</si>
  <si>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</si>
  <si>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</si>
  <si>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</si>
  <si>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</si>
  <si>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</si>
  <si>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</si>
  <si>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</si>
  <si>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</si>
  <si>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</si>
  <si>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</si>
  <si>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</si>
  <si>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</si>
  <si>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</si>
  <si>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</si>
  <si>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</si>
  <si>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</si>
  <si>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</si>
  <si>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</si>
  <si>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</si>
  <si>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</si>
  <si>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</si>
  <si>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</si>
  <si>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</si>
  <si>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</si>
  <si>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</si>
  <si>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</si>
  <si>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</si>
  <si>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</si>
  <si>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</si>
  <si>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</si>
  <si>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</si>
  <si>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</si>
  <si>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</si>
  <si>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</si>
  <si>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</si>
  <si>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</si>
  <si>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</si>
  <si>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</si>
  <si>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</si>
  <si>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</si>
  <si>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</si>
  <si>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</si>
  <si>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</si>
  <si>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</si>
  <si>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</si>
  <si>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</si>
  <si>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</si>
  <si>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</si>
  <si>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</si>
  <si>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</si>
  <si>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</si>
  <si>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</si>
  <si>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</si>
  <si>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</si>
  <si>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</si>
  <si>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</si>
  <si>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</si>
  <si>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</si>
  <si>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</si>
  <si>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</si>
  <si>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</si>
  <si>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</si>
  <si>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</si>
  <si>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</si>
  <si>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</si>
  <si>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</si>
  <si>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</si>
  <si>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</si>
  <si>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</si>
  <si>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</si>
  <si>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</si>
  <si>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</si>
  <si>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</si>
  <si>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</si>
  <si>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</si>
  <si>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</si>
  <si>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</si>
  <si>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</si>
  <si>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</si>
  <si>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</si>
  <si>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</si>
  <si>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</si>
  <si>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</si>
  <si>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</si>
  <si>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</si>
  <si>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</si>
  <si>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</si>
  <si>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</si>
  <si>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</si>
  <si>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</si>
  <si>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</si>
  <si>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</si>
  <si>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</si>
  <si>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</si>
  <si>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</si>
  <si>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</si>
  <si>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</si>
  <si>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</si>
  <si>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</si>
  <si>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</si>
  <si>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</si>
  <si>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</si>
  <si>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</si>
  <si>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</si>
  <si>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</si>
  <si>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</si>
  <si>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</si>
  <si>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</si>
  <si>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</si>
  <si>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</si>
  <si>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</si>
  <si>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</si>
  <si>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</si>
  <si>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</si>
  <si>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</si>
  <si>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</si>
  <si>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</si>
  <si>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</si>
  <si>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</si>
  <si>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</si>
  <si>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</si>
  <si>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</si>
  <si>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</si>
  <si>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</si>
  <si>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</si>
  <si>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</si>
  <si>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</si>
  <si>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</si>
  <si>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</si>
  <si>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</si>
  <si>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</si>
  <si>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</si>
  <si>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</si>
  <si>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</si>
  <si>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</si>
  <si>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</si>
  <si>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</si>
  <si>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</si>
  <si>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</si>
  <si>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</si>
  <si>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</si>
  <si>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</si>
  <si>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</si>
  <si>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</si>
  <si>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</si>
  <si>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</si>
  <si>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</si>
  <si>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</si>
  <si>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</si>
  <si>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</si>
  <si>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</si>
  <si>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</si>
  <si>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</si>
  <si>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</si>
  <si>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</si>
  <si>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</si>
  <si>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</si>
  <si>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</si>
  <si>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</si>
  <si>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</si>
  <si>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</si>
  <si>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</si>
  <si>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</si>
  <si>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</si>
  <si>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</si>
  <si>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</si>
  <si>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</si>
  <si>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</si>
  <si>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</si>
  <si>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</si>
  <si>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</si>
  <si>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</si>
  <si>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</si>
  <si>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</si>
  <si>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</si>
  <si>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</si>
  <si>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</si>
  <si>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</si>
  <si>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</si>
  <si>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</si>
  <si>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</si>
  <si>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</si>
  <si>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</si>
  <si>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</si>
  <si>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</si>
  <si>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</si>
  <si>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</si>
  <si>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</si>
  <si>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</si>
  <si>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</si>
  <si>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</si>
  <si>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</si>
  <si>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</si>
  <si>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</si>
  <si>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</si>
  <si>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</si>
  <si>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</si>
  <si>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</si>
  <si>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</si>
  <si>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</si>
  <si>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</si>
  <si>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</si>
  <si>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</si>
  <si>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</si>
  <si>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</si>
  <si>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</si>
  <si>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</si>
  <si>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</si>
  <si>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</si>
  <si>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</si>
  <si>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</si>
  <si>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</si>
  <si>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</si>
  <si>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</si>
  <si>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</si>
  <si>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</si>
  <si>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</si>
  <si>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</si>
  <si>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</si>
  <si>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</si>
  <si>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</si>
  <si>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</si>
  <si>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</si>
  <si>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</si>
  <si>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</si>
  <si>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</si>
  <si>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</si>
  <si>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</si>
  <si>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</si>
  <si>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</si>
  <si>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</si>
  <si>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</si>
  <si>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</si>
  <si>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</si>
  <si>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</si>
  <si>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</si>
  <si>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</si>
  <si>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</si>
  <si>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</si>
  <si>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</si>
  <si>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</si>
  <si>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</si>
  <si>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</si>
  <si>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</si>
  <si>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</si>
  <si>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</si>
  <si>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</si>
  <si>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</si>
  <si>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</si>
  <si>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</si>
  <si>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</si>
  <si>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</si>
  <si>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</si>
  <si>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</si>
  <si>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</si>
  <si>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</si>
  <si>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</si>
  <si>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</si>
  <si>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</si>
  <si>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</si>
  <si>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</si>
  <si>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</si>
  <si>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</si>
  <si>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</si>
  <si>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</si>
  <si>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</si>
  <si>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</si>
  <si>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</si>
  <si>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</si>
  <si>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</si>
  <si>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</si>
  <si>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</si>
  <si>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</si>
  <si>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</si>
  <si>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</si>
  <si>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</si>
  <si>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</si>
  <si>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</si>
  <si>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</si>
  <si>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</si>
  <si>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</si>
  <si>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</si>
  <si>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</si>
  <si>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</si>
  <si>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</si>
  <si>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</si>
  <si>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</si>
  <si>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</si>
  <si>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</si>
  <si>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</si>
  <si>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</si>
  <si>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</si>
  <si>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</si>
  <si>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</si>
  <si>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</si>
  <si>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</si>
  <si>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</si>
  <si>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</si>
  <si>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</si>
  <si>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</si>
  <si>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</si>
  <si>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</si>
  <si>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</si>
  <si>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</si>
  <si>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</si>
  <si>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</si>
  <si>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</si>
  <si>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</si>
  <si>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</si>
  <si>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</si>
  <si>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</si>
  <si>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</si>
  <si>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</si>
  <si>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</si>
  <si>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</si>
  <si>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</si>
  <si>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</si>
  <si>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</si>
  <si>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</si>
  <si>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</si>
  <si>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</si>
  <si>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</si>
  <si>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</si>
  <si>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</si>
  <si>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</si>
  <si>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</si>
  <si>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</si>
  <si>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</si>
  <si>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</si>
  <si>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</si>
  <si>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</si>
  <si>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</si>
  <si>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</si>
  <si>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</si>
  <si>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</si>
  <si>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</si>
  <si>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</si>
  <si>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</si>
  <si>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</si>
  <si>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</si>
  <si>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</si>
  <si>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</si>
  <si>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</si>
  <si>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</si>
  <si>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</si>
  <si>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</si>
  <si>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</si>
  <si>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</si>
  <si>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</si>
  <si>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</si>
  <si>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</si>
  <si>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</si>
  <si>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</si>
  <si>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</si>
  <si>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</si>
  <si>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</si>
  <si>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</si>
  <si>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</si>
  <si>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</si>
  <si>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</si>
  <si>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</si>
  <si>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</si>
  <si>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</si>
  <si>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</si>
  <si>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</si>
  <si>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</si>
  <si>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</si>
  <si>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</si>
  <si>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</si>
  <si>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</si>
  <si>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</si>
  <si>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</si>
  <si>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</si>
  <si>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</si>
  <si>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</si>
  <si>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</si>
  <si>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</si>
  <si>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</si>
  <si>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</si>
  <si>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</si>
  <si>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</si>
  <si>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</si>
  <si>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</si>
  <si>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</si>
  <si>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</si>
  <si>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</si>
  <si>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</si>
  <si>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</si>
  <si>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</si>
  <si>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</si>
  <si>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</si>
  <si>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</si>
  <si>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</si>
  <si>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</si>
  <si>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</si>
  <si>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</si>
  <si>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</si>
  <si>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</si>
  <si>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</si>
  <si>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</si>
  <si>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</si>
  <si>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</si>
  <si>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</si>
  <si>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</si>
  <si>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</si>
  <si>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</si>
  <si>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</si>
  <si>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</si>
  <si>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</si>
  <si>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</si>
  <si>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</si>
  <si>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</si>
  <si>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</si>
  <si>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</si>
  <si>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</si>
  <si>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</si>
  <si>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</si>
  <si>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</si>
  <si>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</si>
  <si>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</si>
  <si>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</si>
  <si>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</si>
  <si>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</si>
  <si>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</si>
  <si>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</si>
  <si>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</si>
  <si>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</si>
  <si>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</si>
  <si>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</si>
  <si>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</si>
  <si>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</si>
  <si>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</si>
  <si>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</si>
  <si>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</si>
  <si>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</si>
  <si>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</si>
  <si>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</si>
  <si>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</si>
  <si>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</si>
  <si>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</si>
  <si>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</si>
  <si>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</si>
  <si>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</si>
  <si>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</si>
  <si>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</si>
  <si>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</si>
  <si>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</si>
  <si>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</si>
  <si>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</si>
  <si>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</si>
  <si>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</si>
  <si>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</si>
  <si>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</si>
  <si>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</si>
  <si>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</si>
  <si>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</si>
  <si>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</si>
  <si>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</si>
  <si>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</si>
  <si>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</si>
  <si>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</si>
  <si>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</si>
  <si>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</si>
  <si>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</si>
  <si>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</si>
  <si>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</si>
  <si>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</si>
  <si>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</si>
  <si>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</si>
  <si>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</si>
  <si>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</si>
  <si>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</si>
  <si>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</si>
  <si>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</si>
  <si>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</si>
  <si>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</si>
  <si>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</si>
  <si>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</si>
  <si>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</si>
  <si>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</si>
  <si>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</si>
  <si>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</si>
  <si>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</si>
  <si>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</si>
  <si>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</si>
  <si>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</si>
  <si>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</si>
  <si>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</si>
  <si>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</si>
  <si>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</si>
  <si>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</si>
  <si>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</si>
  <si>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</si>
  <si>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</si>
  <si>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</si>
  <si>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</si>
  <si>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</si>
  <si>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</si>
  <si>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</si>
  <si>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</si>
  <si>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</si>
  <si>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</si>
  <si>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</si>
  <si>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</si>
  <si>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</si>
  <si>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</si>
  <si>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</si>
  <si>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</si>
  <si>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</si>
  <si>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</si>
  <si>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</si>
  <si>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</si>
  <si>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</si>
  <si>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</si>
  <si>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</si>
  <si>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</si>
  <si>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</si>
  <si>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</si>
  <si>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</si>
  <si>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</si>
  <si>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</si>
  <si>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</si>
  <si>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</si>
  <si>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</si>
  <si>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</si>
  <si>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</si>
  <si>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</si>
  <si>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</si>
  <si>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</si>
  <si>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</si>
  <si>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</si>
  <si>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</si>
  <si>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</si>
  <si>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</si>
  <si>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</si>
  <si>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</si>
  <si>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</si>
  <si>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</si>
  <si>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</si>
  <si>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</si>
  <si>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</si>
  <si>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</si>
  <si>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</si>
  <si>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</si>
  <si>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</si>
  <si>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</si>
  <si>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</si>
  <si>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</si>
  <si>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</si>
  <si>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</si>
  <si>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</si>
  <si>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</si>
  <si>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</si>
  <si>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</si>
  <si>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</si>
  <si>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</si>
  <si>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</si>
  <si>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</si>
  <si>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</si>
  <si>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</si>
  <si>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</si>
  <si>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</si>
  <si>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</si>
  <si>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</si>
  <si>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</si>
  <si>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</si>
  <si>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</si>
  <si>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</si>
  <si>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</si>
  <si>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</si>
  <si>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</si>
  <si>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</si>
  <si>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</si>
  <si>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</si>
  <si>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</si>
  <si>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</si>
  <si>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</si>
  <si>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</si>
  <si>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</si>
  <si>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</si>
  <si>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</si>
  <si>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</si>
  <si>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</si>
  <si>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</si>
  <si>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</si>
  <si>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</si>
  <si>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</si>
  <si>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</si>
  <si>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</si>
  <si>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</si>
  <si>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</si>
  <si>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</si>
  <si>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</si>
  <si>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</si>
  <si>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</si>
  <si>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</si>
  <si>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</si>
  <si>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</si>
  <si>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</si>
  <si>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</si>
  <si>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</si>
  <si>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</si>
  <si>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</si>
  <si>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</si>
  <si>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</si>
  <si>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</si>
  <si>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</si>
  <si>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</si>
  <si>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</si>
  <si>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</si>
  <si>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</si>
  <si>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</si>
  <si>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</si>
  <si>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</si>
  <si>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</si>
  <si>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</si>
  <si>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</si>
  <si>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</si>
  <si>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</si>
  <si>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</si>
  <si>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</si>
  <si>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</si>
  <si>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</si>
  <si>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</si>
  <si>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</si>
  <si>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</si>
  <si>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</si>
  <si>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</si>
  <si>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</si>
  <si>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</si>
  <si>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</si>
  <si>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</si>
  <si>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</si>
  <si>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</si>
  <si>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</si>
  <si>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</si>
  <si>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</si>
  <si>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</si>
  <si>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</si>
  <si>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</si>
  <si>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</si>
  <si>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</si>
  <si>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</si>
  <si>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</si>
  <si>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</si>
  <si>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</si>
  <si>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</si>
  <si>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</si>
  <si>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</si>
  <si>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</si>
  <si>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</si>
  <si>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</si>
  <si>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</si>
  <si>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</si>
  <si>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</si>
  <si>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</si>
  <si>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</si>
  <si>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</si>
  <si>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</si>
  <si>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</si>
  <si>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</si>
  <si>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</si>
  <si>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</si>
  <si>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</si>
  <si>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</si>
  <si>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</si>
  <si>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</si>
  <si>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</si>
  <si>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</si>
  <si>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</si>
  <si>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</si>
  <si>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</si>
  <si>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</si>
  <si>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</si>
  <si>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</si>
  <si>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</si>
  <si>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</si>
  <si>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</si>
  <si>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</si>
  <si>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</si>
  <si>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</si>
  <si>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</si>
  <si>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</si>
  <si>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</si>
  <si>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</si>
  <si>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</si>
  <si>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</si>
  <si>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</si>
  <si>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</si>
  <si>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</si>
  <si>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</si>
  <si>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</si>
  <si>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</si>
  <si>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</si>
  <si>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</si>
  <si>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</si>
  <si>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</si>
  <si>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</si>
  <si>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</si>
  <si>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</si>
  <si>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</si>
  <si>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</si>
  <si>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</si>
  <si>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</si>
  <si>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</si>
  <si>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</si>
  <si>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</si>
  <si>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</si>
  <si>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</si>
  <si>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</si>
  <si>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</si>
  <si>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</si>
  <si>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</si>
  <si>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</si>
  <si>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</si>
  <si>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</si>
  <si>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</si>
  <si>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</si>
  <si>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</si>
  <si>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</si>
  <si>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</si>
  <si>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</si>
  <si>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</si>
  <si>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</si>
  <si>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</si>
  <si>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</si>
  <si>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</si>
  <si>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</si>
  <si>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</si>
  <si>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</si>
  <si>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</si>
  <si>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</si>
  <si>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</si>
  <si>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</si>
  <si>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</si>
  <si>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</si>
  <si>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</si>
  <si>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</si>
  <si>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</si>
  <si>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</si>
  <si>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</si>
  <si>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</si>
  <si>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</si>
  <si>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</si>
  <si>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</si>
  <si>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</si>
  <si>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</si>
  <si>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</si>
  <si>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</si>
  <si>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</si>
  <si>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</si>
  <si>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</si>
  <si>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</si>
  <si>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</si>
  <si>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</si>
  <si>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</si>
  <si>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</si>
  <si>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</si>
  <si>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</si>
  <si>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</si>
  <si>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</si>
  <si>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</si>
  <si>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</si>
  <si>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</si>
  <si>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</si>
  <si>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</si>
  <si>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</si>
  <si>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</si>
  <si>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</si>
  <si>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</si>
  <si>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</si>
  <si>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</si>
  <si>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</si>
  <si>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</si>
  <si>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</si>
  <si>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</si>
  <si>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</si>
  <si>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</si>
  <si>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</si>
  <si>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</si>
  <si>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</si>
  <si>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</si>
  <si>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</si>
  <si>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</si>
  <si>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</si>
  <si>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</si>
  <si>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</si>
  <si>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</si>
  <si>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</si>
  <si>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</si>
  <si>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</si>
  <si>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</si>
  <si>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</si>
  <si>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</si>
  <si>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</si>
  <si>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</si>
  <si>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</si>
  <si>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</si>
  <si>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</si>
  <si>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</si>
  <si>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</si>
  <si>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</si>
  <si>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</si>
  <si>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</si>
  <si>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</si>
  <si>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</si>
  <si>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</si>
  <si>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</si>
  <si>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</si>
  <si>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</si>
  <si>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</si>
  <si>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</si>
  <si>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</si>
  <si>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</si>
  <si>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</si>
  <si>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</si>
  <si>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</si>
  <si>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</si>
  <si>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</si>
  <si>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</si>
  <si>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</si>
  <si>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</si>
  <si>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</si>
  <si>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</si>
  <si>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</si>
  <si>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</si>
  <si>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</si>
  <si>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</si>
  <si>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</si>
  <si>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</si>
  <si>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</si>
  <si>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</si>
  <si>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</si>
  <si>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</si>
  <si>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</si>
  <si>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</si>
  <si>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</si>
  <si>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</si>
  <si>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</si>
  <si>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</si>
  <si>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</si>
  <si>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</si>
  <si>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</si>
  <si>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</si>
  <si>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</si>
  <si>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</si>
  <si>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</si>
  <si>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</si>
  <si>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</si>
  <si>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</si>
  <si>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</si>
  <si>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</si>
  <si>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</si>
  <si>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</si>
  <si>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</si>
  <si>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</si>
  <si>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</si>
  <si>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</si>
  <si>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</si>
  <si>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</si>
  <si>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</si>
  <si>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</si>
  <si>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</si>
  <si>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</si>
  <si>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</si>
  <si>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</si>
  <si>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</si>
  <si>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</si>
  <si>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</si>
  <si>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</si>
  <si>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</si>
  <si>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</si>
  <si>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</si>
  <si>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</si>
  <si>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</si>
  <si>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</si>
  <si>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</si>
  <si>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</si>
  <si>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</si>
  <si>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</si>
  <si>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</si>
  <si>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</si>
  <si>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</si>
  <si>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</si>
  <si>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</si>
  <si>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</si>
  <si>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</si>
  <si>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</si>
  <si>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</si>
  <si>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</si>
  <si>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</si>
  <si>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</si>
  <si>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</si>
  <si>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</si>
  <si>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</si>
  <si>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</si>
  <si>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</si>
  <si>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</si>
  <si>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</si>
  <si>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</si>
  <si>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</si>
  <si>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</si>
  <si>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</si>
  <si>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</si>
  <si>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</si>
  <si>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</si>
  <si>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</si>
  <si>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</si>
  <si>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</si>
  <si>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</si>
  <si>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</si>
  <si>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</si>
  <si>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</si>
  <si>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</si>
  <si>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</si>
  <si>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</si>
  <si>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</si>
  <si>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</si>
  <si>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</si>
  <si>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</si>
  <si>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</si>
  <si>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</si>
  <si>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</si>
  <si>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</si>
  <si>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</si>
  <si>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</si>
  <si>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</si>
  <si>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</si>
  <si>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</si>
  <si>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</si>
  <si>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</si>
  <si>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</si>
  <si>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</si>
  <si>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</si>
  <si>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</si>
  <si>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</si>
  <si>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</si>
  <si>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</si>
  <si>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</si>
  <si>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</si>
  <si>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</si>
  <si>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</si>
  <si>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</si>
  <si>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</si>
  <si>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</si>
  <si>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</si>
  <si>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</si>
  <si>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</si>
  <si>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</si>
  <si>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</si>
  <si>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</si>
  <si>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</si>
  <si>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</si>
  <si>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</si>
  <si>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</si>
  <si>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</si>
  <si>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</si>
  <si>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</si>
  <si>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</si>
  <si>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</si>
  <si>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</si>
  <si>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</si>
  <si>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</si>
  <si>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</si>
  <si>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</si>
  <si>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</si>
  <si>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</si>
  <si>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</si>
  <si>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</si>
  <si>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</si>
  <si>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</si>
  <si>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</si>
  <si>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</si>
  <si>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</si>
  <si>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</si>
  <si>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</si>
  <si>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</si>
  <si>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</si>
  <si>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</si>
  <si>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</si>
  <si>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</si>
  <si>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</si>
  <si>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</si>
  <si>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</si>
  <si>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</si>
  <si>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</si>
  <si>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</si>
  <si>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</si>
  <si>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</si>
  <si>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</si>
  <si>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</si>
  <si>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</si>
  <si>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</si>
  <si>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</si>
  <si>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</si>
  <si>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</si>
  <si>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</si>
  <si>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</si>
  <si>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</si>
  <si>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</si>
  <si>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</si>
  <si>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</si>
  <si>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</si>
  <si>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</si>
  <si>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</si>
  <si>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</si>
  <si>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</si>
  <si>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</si>
  <si>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</si>
  <si>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</si>
  <si>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</si>
  <si>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</si>
  <si>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</si>
  <si>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</si>
  <si>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</si>
  <si>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</si>
  <si>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</si>
  <si>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</si>
  <si>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</si>
  <si>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</si>
  <si>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</si>
  <si>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</si>
  <si>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</si>
  <si>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</si>
  <si>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</si>
  <si>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</si>
  <si>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</si>
  <si>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</si>
  <si>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</si>
  <si>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</si>
  <si>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</si>
  <si>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</si>
  <si>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</si>
  <si>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</si>
  <si>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</si>
  <si>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</si>
  <si>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</si>
  <si>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</si>
  <si>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</si>
  <si>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</si>
  <si>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</si>
  <si>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</si>
  <si>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</si>
  <si>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</si>
  <si>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</si>
  <si>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</si>
  <si>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</si>
  <si>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</si>
  <si>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</si>
  <si>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</si>
  <si>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</si>
  <si>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</si>
  <si>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</si>
  <si>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</si>
  <si>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</si>
  <si>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</si>
  <si>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</si>
  <si>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</si>
  <si>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</si>
  <si>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</si>
  <si>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</si>
  <si>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</si>
  <si>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</si>
  <si>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</si>
  <si>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</si>
  <si>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</si>
  <si>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</si>
  <si>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</si>
  <si>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</si>
  <si>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</si>
  <si>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</si>
  <si>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</si>
  <si>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</si>
  <si>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</si>
  <si>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</si>
  <si>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</si>
  <si>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</si>
  <si>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</si>
  <si>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</si>
  <si>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</si>
  <si>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</si>
  <si>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</si>
  <si>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</si>
  <si>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</si>
  <si>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</si>
  <si>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</si>
  <si>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</si>
  <si>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</si>
  <si>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</si>
  <si>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</si>
  <si>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</si>
  <si>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</si>
  <si>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</si>
  <si>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</si>
  <si>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</si>
  <si>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</si>
  <si>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</si>
  <si>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</si>
  <si>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</si>
  <si>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</si>
  <si>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</si>
  <si>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</si>
  <si>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</si>
  <si>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</si>
  <si>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</si>
  <si>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</si>
  <si>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</si>
  <si>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</si>
  <si>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</si>
  <si>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</si>
  <si>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</si>
  <si>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</si>
  <si>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</si>
  <si>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</si>
  <si>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</si>
  <si>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</si>
  <si>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</si>
  <si>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</si>
  <si>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</si>
  <si>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</si>
  <si>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</si>
  <si>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</si>
  <si>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</si>
  <si>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</si>
  <si>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</si>
  <si>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</si>
  <si>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</si>
  <si>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</si>
  <si>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</si>
  <si>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</si>
  <si>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</si>
  <si>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</si>
  <si>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</si>
  <si>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</si>
  <si>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</si>
  <si>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</si>
  <si>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</si>
  <si>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</si>
  <si>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</si>
  <si>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</si>
  <si>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</si>
  <si>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</si>
  <si>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</si>
  <si>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</si>
  <si>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</si>
  <si>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</si>
  <si>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</si>
  <si>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</si>
  <si>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</si>
  <si>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</si>
  <si>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</si>
  <si>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</si>
  <si>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</si>
  <si>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</si>
  <si>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</si>
  <si>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</si>
  <si>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</si>
  <si>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</si>
  <si>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</si>
  <si>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</si>
  <si>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</si>
  <si>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</si>
  <si>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</si>
  <si>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</si>
  <si>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</si>
  <si>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</si>
  <si>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</si>
  <si>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</si>
  <si>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</si>
  <si>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</si>
  <si>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</si>
  <si>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</si>
  <si>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</si>
  <si>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</si>
  <si>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</si>
  <si>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</si>
  <si>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</si>
  <si>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</si>
  <si>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</si>
  <si>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</si>
  <si>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</si>
  <si>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</si>
  <si>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</si>
  <si>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</si>
  <si>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</si>
  <si>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</si>
  <si>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</si>
  <si>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</si>
  <si>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</si>
  <si>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</si>
  <si>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</si>
  <si>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</si>
  <si>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</si>
  <si>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</si>
  <si>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</si>
  <si>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</si>
  <si>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</si>
  <si>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</si>
  <si>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</si>
  <si>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</si>
  <si>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</si>
  <si>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</si>
  <si>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</si>
  <si>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</si>
  <si>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</si>
  <si>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</si>
  <si>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</si>
  <si>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</si>
  <si>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</si>
  <si>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</si>
  <si>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</si>
  <si>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</si>
  <si>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</si>
  <si>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</si>
  <si>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</si>
  <si>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</si>
  <si>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</si>
  <si>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</si>
  <si>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</si>
  <si>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</si>
  <si>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</si>
  <si>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</si>
  <si>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</si>
  <si>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</si>
  <si>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</si>
  <si>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</si>
  <si>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</si>
  <si>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</si>
  <si>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</si>
  <si>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</si>
  <si>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</si>
  <si>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</si>
  <si>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</si>
  <si>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</si>
  <si>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</si>
  <si>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</si>
  <si>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</si>
  <si>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</si>
  <si>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</si>
  <si>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</si>
  <si>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</si>
  <si>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</si>
  <si>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</si>
  <si>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</si>
  <si>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</si>
  <si>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</si>
  <si>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</si>
  <si>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</si>
  <si>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</si>
  <si>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</si>
  <si>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</si>
  <si>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</si>
  <si>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</si>
  <si>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</si>
  <si>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</si>
  <si>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</si>
  <si>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</si>
  <si>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</si>
  <si>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</si>
  <si>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</si>
  <si>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</si>
  <si>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</si>
  <si>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</si>
  <si>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</si>
  <si>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</si>
  <si>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</si>
  <si>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</si>
  <si>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</si>
  <si>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</si>
  <si>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</si>
  <si>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</si>
  <si>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</si>
  <si>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</si>
  <si>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</si>
  <si>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</si>
  <si>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</si>
  <si>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</si>
  <si>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</si>
  <si>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</si>
  <si>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</si>
  <si>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</si>
  <si>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</si>
  <si>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</si>
  <si>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</si>
  <si>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</si>
  <si>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</si>
  <si>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</si>
  <si>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</si>
  <si>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</si>
  <si>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</si>
  <si>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</si>
  <si>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</si>
  <si>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</si>
  <si>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</si>
  <si>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</si>
  <si>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</si>
  <si>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</si>
  <si>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</si>
  <si>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</si>
  <si>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</si>
  <si>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</si>
  <si>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</si>
  <si>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</si>
  <si>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</si>
  <si>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</si>
  <si>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</si>
  <si>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</si>
  <si>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</si>
  <si>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</si>
  <si>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</si>
  <si>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</si>
  <si>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</si>
  <si>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</si>
  <si>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</si>
  <si>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</si>
  <si>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</si>
  <si>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</si>
  <si>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</si>
  <si>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</si>
  <si>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</si>
  <si>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</si>
  <si>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</si>
  <si>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</si>
  <si>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</si>
  <si>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</si>
  <si>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</si>
  <si>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</si>
  <si>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</si>
  <si>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</si>
  <si>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</si>
  <si>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</si>
  <si>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</si>
  <si>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</si>
  <si>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</si>
  <si>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</si>
  <si>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</si>
  <si>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</si>
  <si>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</si>
  <si>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</si>
  <si>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</si>
  <si>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</si>
  <si>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</si>
  <si>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</si>
  <si>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</si>
  <si>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</si>
  <si>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</si>
  <si>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</si>
  <si>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</si>
  <si>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</si>
  <si>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</si>
  <si>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</si>
  <si>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</si>
  <si>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</si>
  <si>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</si>
  <si>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</si>
  <si>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</si>
  <si>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</si>
  <si>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</si>
  <si>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</si>
  <si>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</si>
  <si>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</si>
  <si>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</si>
  <si>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</si>
  <si>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</si>
  <si>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</si>
  <si>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</si>
  <si>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</si>
  <si>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</si>
  <si>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</si>
  <si>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</si>
  <si>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</si>
  <si>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</si>
  <si>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</si>
  <si>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</si>
  <si>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</si>
  <si>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</si>
  <si>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</si>
  <si>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</si>
  <si>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</si>
  <si>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</si>
  <si>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</si>
  <si>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</si>
  <si>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</si>
  <si>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</si>
  <si>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</si>
  <si>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</si>
  <si>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</si>
  <si>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</si>
  <si>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</si>
  <si>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</si>
  <si>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</si>
  <si>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</si>
  <si>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</si>
  <si>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</si>
  <si>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</si>
  <si>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</si>
  <si>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</si>
  <si>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</si>
  <si>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</si>
  <si>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</si>
  <si>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</si>
  <si>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</si>
  <si>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</si>
  <si>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</si>
  <si>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</si>
  <si>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</si>
  <si>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</si>
  <si>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</si>
  <si>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</si>
  <si>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</si>
  <si>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</si>
  <si>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</si>
  <si>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</si>
  <si>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</si>
  <si>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</si>
  <si>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</si>
  <si>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</si>
  <si>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</si>
  <si>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</si>
  <si>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</si>
  <si>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</si>
  <si>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</si>
  <si>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</si>
  <si>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</si>
  <si>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</si>
  <si>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</si>
  <si>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</si>
  <si>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</si>
  <si>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</si>
  <si>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</si>
  <si>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</si>
  <si>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</si>
  <si>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</si>
  <si>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</si>
  <si>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</si>
  <si>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</si>
  <si>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</si>
  <si>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</si>
  <si>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</si>
  <si>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</si>
  <si>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</si>
  <si>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</si>
  <si>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</si>
  <si>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</si>
  <si>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</si>
  <si>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</si>
  <si>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</si>
  <si>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</si>
  <si>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</si>
  <si>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</si>
  <si>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</si>
  <si>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</si>
  <si>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</si>
  <si>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</si>
  <si>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</si>
  <si>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</si>
  <si>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</si>
  <si>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</si>
  <si>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</si>
  <si>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</si>
  <si>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</si>
  <si>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</si>
  <si>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</si>
  <si>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</si>
  <si>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</si>
  <si>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</si>
  <si>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</si>
  <si>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</si>
  <si>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</si>
  <si>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</si>
  <si>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</si>
  <si>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</si>
  <si>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</si>
  <si>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</si>
  <si>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</si>
  <si>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</si>
  <si>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</si>
  <si>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</si>
  <si>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</si>
  <si>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</si>
  <si>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</si>
  <si>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</si>
  <si>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</si>
  <si>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</si>
  <si>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</si>
  <si>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</si>
  <si>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</si>
  <si>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</si>
  <si>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</si>
  <si>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</si>
  <si>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</si>
  <si>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</si>
  <si>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</si>
  <si>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</si>
  <si>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</si>
  <si>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</si>
  <si>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</si>
  <si>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</si>
  <si>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</si>
  <si>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</si>
  <si>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</si>
  <si>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</si>
  <si>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</si>
  <si>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</si>
  <si>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</si>
  <si>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</si>
  <si>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</si>
  <si>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</si>
  <si>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</si>
  <si>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</si>
  <si>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</si>
  <si>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</si>
  <si>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</si>
  <si>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</si>
  <si>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</si>
  <si>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</si>
  <si>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</si>
  <si>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</si>
  <si>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</si>
  <si>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</si>
  <si>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</si>
  <si>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</si>
  <si>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</si>
  <si>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</si>
  <si>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</si>
  <si>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</si>
  <si>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</si>
  <si>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</si>
  <si>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</si>
  <si>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</si>
  <si>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</si>
  <si>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</si>
  <si>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</si>
  <si>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</si>
  <si>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</si>
  <si>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</si>
  <si>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</si>
  <si>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</si>
  <si>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</si>
  <si>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</si>
  <si>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</si>
  <si>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</si>
  <si>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</si>
  <si>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</si>
  <si>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</si>
  <si>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</si>
  <si>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</si>
  <si>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</si>
  <si>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</si>
  <si>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</si>
  <si>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</si>
  <si>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</si>
  <si>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</si>
  <si>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</si>
  <si>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</si>
  <si>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</si>
  <si>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</si>
  <si>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</si>
  <si>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</si>
  <si>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</si>
  <si>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</si>
  <si>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</si>
  <si>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</si>
  <si>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</si>
  <si>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</si>
  <si>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</si>
  <si>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</si>
  <si>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</si>
  <si>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</si>
  <si>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</si>
  <si>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</si>
  <si>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</si>
  <si>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</si>
  <si>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</si>
  <si>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</si>
  <si>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</si>
  <si>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</si>
  <si>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</si>
  <si>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</si>
  <si>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</si>
  <si>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</si>
  <si>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</si>
  <si>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</si>
  <si>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</si>
  <si>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</si>
  <si>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</si>
  <si>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</si>
  <si>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</si>
  <si>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</si>
  <si>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</si>
  <si>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</si>
  <si>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</si>
  <si>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</si>
  <si>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</si>
  <si>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</si>
  <si>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</si>
  <si>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</si>
  <si>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</si>
  <si>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</si>
  <si>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</si>
  <si>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</si>
  <si>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</si>
  <si>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</si>
  <si>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</si>
  <si>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</si>
  <si>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</si>
  <si>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</si>
  <si>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</si>
  <si>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</si>
  <si>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</si>
  <si>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</si>
  <si>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</si>
  <si>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</si>
  <si>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</si>
  <si>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</si>
  <si>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</si>
  <si>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</si>
  <si>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</si>
  <si>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</si>
  <si>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</si>
  <si>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</si>
  <si>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</si>
  <si>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</si>
  <si>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</si>
  <si>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</si>
  <si>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</si>
  <si>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</si>
  <si>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</si>
  <si>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</si>
  <si>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</si>
  <si>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</si>
  <si>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</si>
  <si>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</si>
  <si>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</si>
  <si>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</si>
  <si>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</si>
  <si>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</si>
  <si>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</si>
  <si>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</si>
  <si>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</si>
  <si>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</si>
  <si>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</si>
  <si>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</si>
  <si>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</si>
  <si>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</si>
  <si>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</si>
  <si>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</si>
  <si>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</si>
  <si>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</si>
  <si>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</si>
  <si>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</si>
  <si>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</si>
  <si>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</si>
  <si>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</si>
  <si>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</si>
  <si>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</si>
  <si>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</si>
  <si>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</si>
  <si>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</si>
  <si>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</si>
  <si>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</si>
  <si>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</si>
  <si>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</si>
  <si>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</si>
  <si>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</si>
  <si>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</si>
  <si>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</si>
  <si>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</si>
  <si>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</si>
  <si>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</si>
  <si>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</si>
  <si>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</si>
  <si>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</si>
  <si>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</si>
  <si>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</si>
  <si>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</si>
  <si>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</si>
  <si>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</si>
  <si>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</si>
  <si>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</si>
  <si>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</si>
  <si>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</si>
  <si>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</si>
  <si>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</si>
  <si>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</si>
  <si>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</si>
  <si>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</si>
  <si>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</si>
  <si>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</si>
  <si>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</si>
  <si>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</si>
  <si>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</si>
  <si>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</si>
  <si>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</si>
  <si>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</si>
  <si>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</si>
  <si>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</si>
  <si>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</si>
  <si>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</si>
  <si>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</si>
  <si>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</si>
  <si>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</si>
  <si>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</si>
  <si>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</si>
  <si>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</si>
  <si>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</si>
  <si>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</si>
  <si>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</si>
  <si>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</si>
  <si>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</si>
  <si>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</si>
  <si>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</si>
  <si>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</si>
  <si>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</si>
  <si>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</si>
  <si>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</si>
  <si>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</si>
  <si>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</si>
  <si>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</si>
  <si>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</si>
  <si>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</si>
  <si>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</si>
  <si>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</si>
  <si>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</si>
  <si>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</si>
  <si>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</si>
  <si>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</si>
  <si>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</si>
  <si>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</si>
  <si>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</si>
  <si>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</si>
  <si>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</si>
  <si>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</si>
  <si>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</si>
  <si>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</si>
  <si>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</si>
  <si>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</si>
  <si>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</si>
  <si>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</si>
  <si>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</si>
  <si>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</si>
  <si>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</si>
  <si>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</si>
  <si>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</si>
  <si>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</si>
  <si>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</si>
  <si>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</si>
  <si>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</si>
  <si>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</si>
  <si>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</si>
  <si>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</si>
  <si>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</si>
  <si>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</si>
  <si>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</si>
  <si>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</si>
  <si>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</si>
  <si>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</si>
  <si>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</si>
  <si>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</si>
  <si>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</si>
  <si>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</si>
  <si>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</si>
  <si>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</si>
  <si>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</si>
  <si>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</si>
  <si>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</si>
  <si>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</si>
  <si>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</si>
  <si>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</si>
  <si>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</si>
  <si>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</si>
  <si>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</si>
  <si>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</si>
  <si>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</si>
  <si>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</si>
  <si>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</si>
  <si>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</si>
  <si>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</si>
  <si>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</si>
  <si>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</si>
  <si>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</si>
  <si>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</si>
  <si>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</si>
  <si>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</si>
  <si>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</si>
  <si>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</si>
  <si>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</si>
  <si>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</si>
  <si>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</si>
  <si>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</si>
  <si>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</si>
  <si>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</si>
  <si>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</si>
  <si>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</si>
  <si>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</si>
  <si>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</si>
  <si>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</si>
  <si>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</si>
  <si>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</si>
  <si>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</si>
  <si>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</si>
  <si>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</si>
  <si>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</si>
  <si>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</si>
  <si>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</si>
  <si>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</si>
  <si>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</si>
  <si>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</si>
  <si>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</si>
  <si>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</si>
  <si>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</si>
  <si>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</si>
  <si>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</si>
  <si>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</si>
  <si>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</si>
  <si>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</si>
  <si>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</si>
  <si>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</si>
  <si>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</si>
  <si>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</si>
  <si>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</si>
  <si>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</si>
  <si>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</si>
  <si>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</si>
  <si>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</si>
  <si>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</si>
  <si>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</si>
  <si>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</si>
  <si>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</si>
  <si>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</si>
  <si>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</si>
  <si>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</si>
  <si>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</si>
  <si>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</si>
  <si>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</si>
  <si>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</si>
  <si>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</si>
  <si>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</si>
  <si>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</si>
  <si>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</si>
  <si>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</si>
  <si>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</si>
  <si>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</si>
  <si>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</si>
  <si>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</si>
  <si>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</si>
  <si>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</si>
  <si>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</si>
  <si>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</si>
  <si>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</si>
  <si>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</si>
  <si>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</si>
  <si>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</si>
  <si>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</si>
  <si>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</si>
  <si>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</si>
  <si>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</si>
  <si>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</si>
  <si>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</si>
  <si>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</si>
  <si>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</si>
  <si>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</si>
  <si>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</si>
  <si>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</si>
  <si>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</si>
  <si>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</si>
  <si>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</si>
  <si>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</si>
  <si>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</si>
  <si>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</si>
  <si>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</si>
  <si>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</si>
  <si>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</si>
  <si>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</si>
  <si>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</si>
  <si>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</si>
  <si>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</si>
  <si>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</si>
  <si>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</si>
  <si>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</si>
  <si>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</si>
  <si>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</si>
  <si>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</si>
  <si>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</si>
  <si>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</si>
  <si>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</si>
  <si>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</si>
  <si>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</si>
  <si>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</si>
  <si>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</si>
  <si>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</si>
  <si>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</si>
  <si>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</si>
  <si>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</si>
  <si>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</si>
  <si>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</si>
  <si>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</si>
  <si>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</si>
  <si>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</si>
  <si>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</si>
  <si>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</si>
  <si>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</si>
  <si>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</si>
  <si>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</si>
  <si>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</si>
  <si>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</si>
  <si>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</si>
  <si>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</si>
  <si>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</si>
  <si>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</si>
  <si>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</si>
  <si>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</si>
  <si>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</si>
  <si>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</si>
  <si>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</si>
  <si>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</si>
  <si>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</si>
  <si>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</si>
  <si>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</si>
  <si>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</si>
  <si>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</si>
  <si>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</si>
  <si>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</si>
  <si>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</si>
  <si>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</si>
  <si>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</si>
  <si>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</si>
  <si>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</si>
  <si>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</si>
  <si>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</si>
  <si>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</si>
  <si>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</si>
  <si>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</si>
  <si>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</si>
  <si>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</si>
  <si>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</si>
  <si>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</si>
  <si>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</si>
  <si>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</si>
  <si>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</si>
  <si>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</si>
  <si>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</si>
  <si>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</si>
  <si>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</si>
  <si>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</si>
  <si>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</si>
  <si>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</si>
  <si>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</si>
  <si>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</si>
  <si>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</si>
  <si>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</si>
  <si>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</si>
  <si>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</si>
  <si>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</si>
  <si>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</si>
  <si>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</si>
  <si>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</si>
  <si>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</si>
  <si>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</si>
  <si>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</si>
  <si>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</si>
  <si>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</si>
  <si>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</si>
  <si>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</si>
  <si>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</si>
  <si>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</si>
  <si>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</si>
  <si>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</si>
  <si>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</si>
  <si>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</si>
  <si>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</si>
  <si>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</si>
  <si>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</si>
  <si>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</si>
  <si>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</si>
  <si>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</si>
  <si>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</si>
  <si>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</si>
  <si>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</si>
  <si>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</si>
  <si>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</si>
  <si>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</si>
  <si>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</si>
  <si>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</si>
  <si>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</si>
  <si>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</si>
  <si>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</si>
  <si>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</si>
  <si>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</si>
  <si>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</si>
  <si>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</si>
  <si>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</si>
  <si>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</si>
  <si>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</si>
  <si>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</si>
  <si>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</si>
  <si>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</si>
  <si>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</si>
  <si>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</si>
  <si>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</si>
  <si>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</si>
  <si>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</si>
  <si>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</si>
  <si>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</si>
  <si>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</si>
  <si>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</si>
  <si>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</si>
  <si>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</si>
  <si>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</si>
  <si>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</si>
  <si>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</si>
  <si>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</si>
  <si>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</si>
  <si>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</si>
  <si>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</si>
  <si>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</si>
  <si>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</si>
  <si>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</si>
  <si>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</si>
  <si>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</si>
  <si>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</si>
  <si>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</si>
  <si>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</si>
  <si>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</si>
  <si>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</si>
  <si>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</si>
  <si>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</si>
  <si>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</si>
  <si>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</si>
  <si>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</si>
  <si>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</si>
  <si>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</si>
  <si>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</si>
  <si>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</si>
  <si>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</si>
  <si>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</si>
  <si>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</si>
  <si>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</si>
  <si>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</si>
  <si>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</si>
  <si>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</si>
  <si>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</si>
  <si>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</si>
  <si>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</si>
  <si>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</si>
  <si>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</si>
  <si>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</si>
  <si>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</si>
  <si>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</si>
  <si>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</si>
  <si>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</si>
  <si>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</si>
  <si>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</si>
  <si>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</si>
  <si>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</si>
  <si>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</si>
  <si>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</si>
  <si>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</si>
  <si>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</si>
  <si>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</si>
  <si>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</si>
  <si>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</si>
  <si>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</si>
  <si>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</si>
  <si>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</si>
  <si>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</si>
  <si>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</si>
  <si>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</si>
  <si>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</si>
  <si>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</si>
  <si>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</si>
  <si>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</si>
  <si>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</si>
  <si>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</si>
  <si>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</si>
  <si>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</si>
  <si>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</si>
  <si>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</si>
  <si>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</si>
  <si>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</si>
  <si>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</si>
  <si>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</si>
  <si>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</si>
  <si>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</si>
  <si>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</si>
  <si>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</si>
  <si>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</si>
  <si>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</si>
  <si>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</si>
  <si>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</si>
  <si>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</si>
  <si>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</si>
  <si>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</si>
  <si>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</si>
  <si>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</si>
  <si>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</si>
  <si>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</si>
  <si>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</si>
  <si>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</si>
  <si>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</si>
  <si>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</si>
  <si>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</si>
  <si>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</si>
  <si>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</si>
  <si>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</si>
  <si>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</si>
  <si>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</si>
  <si>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</si>
  <si>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</si>
  <si>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</si>
  <si>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</si>
  <si>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</si>
  <si>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</si>
  <si>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</si>
  <si>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</si>
  <si>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</si>
  <si>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</si>
  <si>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</si>
  <si>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</si>
  <si>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</si>
  <si>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</si>
  <si>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</si>
  <si>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</si>
  <si>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</si>
  <si>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</si>
  <si>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</si>
  <si>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</si>
  <si>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</si>
  <si>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</si>
  <si>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</si>
  <si>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</si>
  <si>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</si>
  <si>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</si>
  <si>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</si>
  <si>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</si>
  <si>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</si>
  <si>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</si>
  <si>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</si>
  <si>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</si>
  <si>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</si>
  <si>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</si>
  <si>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</si>
  <si>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</si>
  <si>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</si>
  <si>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</si>
  <si>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</si>
  <si>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</si>
  <si>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</si>
  <si>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</si>
  <si>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</si>
  <si>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</si>
  <si>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</si>
  <si>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</si>
  <si>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</si>
  <si>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</si>
  <si>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</si>
  <si>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</si>
  <si>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</si>
  <si>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</si>
  <si>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</si>
  <si>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</si>
  <si>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</si>
  <si>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</si>
  <si>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</si>
  <si>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</si>
  <si>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</si>
  <si>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</si>
  <si>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</si>
  <si>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</si>
  <si>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</si>
  <si>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</si>
  <si>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</si>
  <si>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</si>
  <si>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</si>
  <si>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</si>
  <si>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</si>
  <si>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</si>
  <si>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</si>
  <si>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</si>
  <si>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</si>
  <si>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</si>
  <si>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</si>
  <si>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</si>
  <si>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</si>
  <si>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</si>
  <si>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</si>
  <si>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</si>
  <si>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</si>
  <si>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</si>
  <si>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</si>
  <si>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</si>
  <si>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</si>
  <si>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</si>
  <si>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</si>
  <si>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</si>
  <si>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</si>
  <si>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</si>
  <si>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</si>
  <si>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</si>
  <si>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</si>
  <si>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</si>
  <si>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</si>
  <si>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</si>
  <si>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</si>
  <si>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</si>
  <si>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</si>
  <si>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</si>
  <si>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</si>
  <si>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</si>
  <si>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</si>
  <si>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</si>
  <si>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</si>
  <si>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</si>
  <si>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</si>
  <si>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</si>
  <si>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</si>
  <si>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</si>
  <si>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</si>
  <si>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</si>
  <si>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</si>
  <si>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</si>
  <si>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</si>
  <si>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</si>
  <si>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</si>
  <si>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</si>
  <si>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</si>
  <si>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</si>
  <si>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</si>
  <si>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</si>
  <si>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</si>
  <si>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</si>
  <si>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</si>
  <si>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</si>
  <si>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</si>
  <si>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</si>
  <si>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</si>
  <si>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</si>
  <si>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</si>
  <si>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</si>
  <si>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</si>
  <si>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</si>
  <si>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</si>
  <si>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</si>
  <si>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</si>
  <si>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</si>
  <si>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</si>
  <si>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</si>
  <si>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</si>
  <si>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</si>
  <si>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</si>
  <si>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</si>
  <si>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</si>
  <si>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</si>
  <si>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</si>
  <si>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</si>
  <si>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</si>
  <si>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</si>
  <si>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</si>
  <si>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</si>
  <si>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</si>
  <si>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</si>
  <si>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</si>
  <si>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</si>
  <si>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</si>
  <si>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</si>
  <si>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</si>
  <si>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</si>
  <si>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</si>
  <si>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</si>
  <si>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</si>
  <si>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</si>
  <si>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</si>
  <si>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</si>
  <si>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</si>
  <si>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</si>
  <si>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</si>
  <si>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</si>
  <si>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</si>
  <si>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</si>
  <si>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</si>
  <si>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</si>
  <si>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</si>
  <si>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</si>
  <si>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</si>
  <si>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</si>
  <si>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</si>
  <si>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</si>
  <si>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</si>
  <si>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</si>
  <si>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</si>
  <si>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</si>
  <si>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</si>
  <si>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</si>
  <si>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</si>
  <si>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</si>
  <si>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</si>
  <si>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</si>
  <si>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</si>
  <si>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</si>
  <si>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</si>
  <si>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</si>
  <si>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</si>
  <si>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</si>
  <si>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</si>
  <si>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</si>
  <si>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</si>
  <si>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</si>
  <si>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</si>
  <si>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</si>
  <si>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</si>
  <si>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</si>
  <si>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</si>
  <si>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</si>
  <si>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</si>
  <si>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</si>
  <si>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</si>
  <si>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</si>
  <si>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</si>
  <si>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</si>
  <si>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</si>
  <si>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</si>
  <si>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</si>
  <si>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</si>
  <si>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</si>
  <si>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</si>
  <si>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</si>
  <si>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</si>
  <si>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</si>
  <si>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</si>
  <si>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</si>
  <si>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</si>
  <si>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</si>
  <si>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</si>
  <si>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</si>
  <si>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</si>
  <si>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</si>
  <si>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</si>
  <si>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</si>
  <si>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</si>
  <si>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</si>
  <si>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</si>
  <si>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</si>
  <si>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</si>
  <si>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</si>
  <si>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</si>
  <si>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</si>
  <si>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</si>
  <si>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</si>
  <si>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</si>
  <si>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</si>
  <si>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</si>
  <si>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</si>
  <si>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</si>
  <si>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</si>
  <si>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</si>
  <si>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</si>
  <si>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</si>
  <si>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</si>
  <si>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</si>
  <si>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</si>
  <si>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</si>
  <si>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</si>
  <si>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</si>
  <si>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</si>
  <si>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</si>
  <si>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</si>
  <si>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</si>
  <si>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</si>
  <si>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</si>
  <si>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</si>
  <si>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</si>
  <si>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</si>
  <si>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</si>
  <si>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</si>
  <si>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</si>
  <si>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</si>
  <si>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</si>
  <si>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</si>
  <si>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</si>
  <si>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</si>
  <si>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</si>
  <si>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</si>
  <si>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</si>
  <si>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</si>
  <si>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</si>
  <si>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</si>
  <si>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</si>
  <si>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</si>
  <si>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</si>
  <si>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</si>
  <si>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</si>
  <si>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</si>
  <si>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</si>
  <si>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</si>
  <si>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</si>
  <si>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</si>
  <si>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</si>
  <si>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</si>
  <si>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</si>
  <si>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</si>
  <si>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</si>
  <si>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</si>
  <si>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</si>
  <si>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</si>
  <si>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</si>
  <si>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</si>
  <si>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</si>
  <si>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</si>
  <si>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</si>
  <si>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</si>
  <si>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</si>
  <si>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</si>
  <si>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</si>
  <si>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</si>
  <si>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</si>
  <si>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</si>
  <si>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</si>
  <si>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</si>
  <si>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</si>
  <si>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</si>
  <si>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</si>
  <si>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</si>
  <si>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</si>
  <si>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</si>
  <si>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</si>
  <si>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</si>
  <si>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</si>
  <si>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</si>
  <si>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</si>
  <si>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</si>
  <si>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</si>
  <si>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</si>
  <si>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</si>
  <si>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</si>
  <si>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</si>
  <si>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</si>
  <si>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</si>
  <si>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</si>
  <si>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</si>
  <si>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</si>
  <si>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</si>
  <si>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</si>
  <si>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</si>
  <si>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</si>
  <si>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</si>
  <si>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</si>
  <si>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</si>
  <si>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</si>
  <si>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</si>
  <si>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</si>
  <si>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</si>
  <si>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</si>
  <si>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</si>
  <si>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</si>
  <si>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</si>
  <si>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</si>
  <si>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</si>
  <si>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</si>
  <si>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</si>
  <si>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</si>
  <si>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</si>
  <si>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</si>
  <si>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</si>
  <si>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</si>
  <si>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</si>
  <si>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</si>
  <si>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</si>
  <si>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</si>
  <si>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</si>
  <si>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</si>
  <si>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</si>
  <si>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</si>
  <si>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</si>
  <si>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</si>
  <si>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</si>
  <si>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</si>
  <si>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</si>
  <si>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</si>
  <si>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</si>
  <si>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</si>
  <si>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</si>
  <si>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</si>
  <si>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</si>
  <si>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</si>
  <si>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</si>
  <si>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</si>
  <si>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</si>
  <si>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</si>
  <si>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</si>
  <si>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</si>
  <si>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</si>
  <si>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</si>
  <si>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</si>
  <si>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</si>
  <si>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</si>
  <si>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</si>
  <si>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</si>
  <si>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</si>
  <si>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</si>
  <si>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</si>
  <si>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</si>
  <si>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</si>
  <si>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</si>
  <si>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</si>
  <si>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</si>
  <si>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</si>
  <si>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</si>
  <si>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</si>
  <si>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</si>
  <si>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</si>
  <si>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</si>
  <si>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</si>
  <si>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</si>
  <si>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</si>
  <si>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</si>
  <si>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</si>
  <si>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</si>
  <si>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</si>
  <si>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</si>
  <si>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</si>
  <si>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</si>
  <si>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</si>
  <si>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</si>
  <si>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</si>
  <si>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</si>
  <si>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</si>
  <si>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</si>
  <si>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</si>
  <si>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</si>
  <si>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</si>
  <si>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</si>
  <si>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</si>
  <si>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</si>
  <si>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</si>
  <si>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</si>
  <si>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</si>
  <si>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</si>
  <si>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</si>
  <si>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</si>
  <si>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</si>
  <si>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</si>
  <si>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</si>
  <si>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</si>
  <si>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</si>
  <si>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</si>
  <si>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</si>
  <si>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</si>
  <si>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</si>
  <si>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</si>
  <si>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</si>
  <si>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</si>
  <si>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</si>
  <si>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</si>
  <si>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</si>
  <si>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</si>
  <si>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</si>
  <si>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</si>
  <si>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</si>
  <si>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</si>
  <si>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</si>
  <si>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</si>
  <si>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</si>
  <si>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</si>
  <si>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</si>
  <si>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</si>
  <si>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</si>
  <si>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</si>
  <si>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</si>
  <si>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</si>
  <si>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</si>
  <si>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</si>
  <si>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</si>
  <si>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</si>
  <si>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</si>
  <si>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</si>
  <si>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</si>
  <si>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</si>
  <si>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</si>
  <si>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</si>
  <si>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</si>
  <si>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</si>
  <si>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</si>
  <si>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</si>
  <si>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</si>
  <si>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</si>
  <si>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</si>
  <si>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</si>
  <si>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</si>
  <si>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</si>
  <si>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</si>
  <si>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</si>
  <si>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</si>
  <si>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</si>
  <si>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</si>
  <si>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</si>
  <si>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</si>
  <si>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</si>
  <si>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</si>
  <si>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</si>
  <si>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</si>
  <si>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</si>
  <si>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</si>
  <si>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</si>
  <si>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</si>
  <si>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</si>
  <si>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</si>
  <si>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</si>
  <si>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</si>
  <si>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</si>
  <si>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</si>
  <si>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</si>
  <si>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</si>
  <si>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</si>
  <si>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</si>
  <si>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</si>
  <si>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</si>
  <si>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</si>
  <si>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</si>
  <si>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</si>
  <si>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</si>
  <si>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</si>
  <si>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</si>
  <si>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</si>
  <si>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</si>
  <si>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</si>
  <si>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</si>
  <si>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</si>
  <si>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</si>
  <si>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</si>
  <si>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</si>
  <si>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</si>
  <si>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</si>
  <si>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</si>
  <si>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</si>
  <si>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</si>
  <si>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</si>
  <si>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</si>
  <si>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</si>
  <si>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</si>
  <si>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</si>
  <si>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</si>
  <si>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</si>
  <si>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</si>
  <si>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</si>
  <si>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</si>
  <si>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</si>
  <si>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</si>
  <si>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</si>
  <si>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</si>
  <si>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</si>
  <si>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</si>
  <si>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</si>
  <si>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</si>
  <si>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</si>
  <si>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</si>
  <si>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</si>
  <si>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</si>
  <si>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</si>
  <si>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</si>
  <si>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</si>
  <si>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</si>
  <si>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</si>
  <si>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</si>
  <si>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</si>
  <si>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</si>
  <si>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</si>
  <si>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</si>
  <si>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</si>
  <si>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</si>
  <si>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</si>
  <si>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</si>
  <si>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</si>
  <si>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</si>
  <si>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</si>
  <si>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</si>
  <si>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</si>
  <si>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</si>
  <si>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</si>
  <si>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</si>
  <si>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</si>
  <si>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</si>
  <si>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</si>
  <si>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</si>
  <si>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</si>
  <si>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</si>
  <si>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</si>
  <si>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</si>
  <si>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</si>
  <si>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</si>
  <si>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</si>
  <si>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</si>
  <si>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</si>
  <si>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</si>
  <si>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</si>
  <si>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</si>
  <si>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</si>
  <si>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</si>
  <si>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</si>
  <si>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</si>
  <si>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</si>
  <si>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</si>
  <si>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</si>
  <si>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</si>
  <si>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</si>
  <si>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</si>
  <si>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</si>
  <si>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</si>
  <si>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</si>
  <si>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</si>
  <si>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</si>
  <si>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</si>
  <si>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</si>
  <si>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</si>
  <si>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</si>
  <si>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</si>
  <si>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</si>
  <si>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</si>
  <si>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</si>
  <si>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</si>
  <si>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</si>
  <si>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</si>
  <si>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</si>
  <si>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</si>
  <si>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</si>
  <si>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</si>
  <si>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</si>
  <si>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</si>
  <si>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</si>
  <si>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</si>
  <si>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</si>
  <si>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</si>
  <si>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</si>
  <si>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</si>
  <si>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</si>
  <si>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</si>
  <si>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</si>
  <si>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</si>
  <si>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</si>
  <si>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</si>
  <si>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</si>
  <si>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</si>
  <si>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</si>
  <si>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</si>
  <si>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</si>
  <si>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</si>
  <si>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</si>
  <si>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</si>
  <si>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</si>
  <si>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</si>
  <si>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</si>
  <si>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</si>
  <si>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</si>
  <si>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</si>
  <si>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</si>
  <si>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</si>
  <si>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</si>
  <si>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</si>
  <si>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</si>
  <si>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</si>
  <si>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</si>
  <si>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</si>
  <si>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</si>
  <si>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</si>
  <si>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</si>
  <si>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</si>
  <si>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</si>
  <si>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</si>
  <si>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</si>
  <si>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</si>
  <si>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</si>
  <si>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</si>
  <si>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</si>
  <si>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</si>
  <si>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</si>
  <si>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</si>
  <si>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</si>
  <si>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</si>
  <si>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</si>
  <si>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</si>
  <si>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</si>
  <si>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</si>
  <si>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</si>
  <si>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</si>
  <si>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</si>
  <si>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</si>
  <si>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</si>
  <si>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</si>
  <si>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</si>
  <si>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</si>
  <si>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</si>
  <si>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</si>
  <si>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</si>
  <si>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</si>
  <si>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</si>
  <si>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</si>
  <si>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</si>
  <si>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</si>
  <si>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</si>
  <si>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</si>
  <si>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</si>
  <si>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</si>
  <si>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</si>
  <si>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</si>
  <si>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</si>
  <si>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</si>
  <si>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</si>
  <si>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</si>
  <si>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</si>
  <si>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</si>
  <si>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</si>
  <si>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</si>
  <si>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</si>
  <si>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</si>
  <si>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</si>
  <si>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</si>
  <si>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</si>
  <si>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</si>
  <si>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</si>
  <si>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</si>
  <si>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</si>
  <si>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</si>
  <si>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</si>
  <si>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</si>
  <si>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</si>
  <si>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</si>
  <si>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</si>
  <si>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</si>
  <si>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</si>
  <si>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</si>
  <si>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</si>
  <si>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</si>
  <si>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</si>
  <si>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</si>
  <si>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</si>
  <si>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</si>
  <si>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</si>
  <si>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</si>
  <si>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</si>
  <si>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</si>
  <si>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</si>
  <si>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</si>
  <si>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</si>
  <si>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</si>
  <si>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</si>
  <si>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</si>
  <si>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</si>
  <si>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</si>
  <si>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</si>
  <si>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</si>
  <si>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</si>
  <si>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</si>
  <si>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</si>
  <si>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</si>
  <si>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</si>
  <si>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</si>
  <si>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</si>
  <si>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</si>
  <si>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</si>
  <si>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</si>
  <si>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</si>
  <si>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</si>
  <si>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</si>
  <si>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</si>
  <si>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</si>
  <si>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</si>
  <si>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</si>
  <si>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</si>
  <si>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</si>
  <si>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</si>
  <si>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</si>
  <si>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</si>
  <si>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</si>
  <si>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</si>
  <si>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</si>
  <si>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</si>
  <si>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</si>
  <si>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</si>
  <si>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</si>
  <si>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</si>
  <si>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</si>
  <si>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</si>
  <si>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</si>
  <si>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</si>
  <si>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</si>
  <si>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</si>
  <si>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</si>
  <si>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</si>
  <si>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</si>
  <si>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</si>
  <si>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</si>
  <si>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</si>
  <si>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</si>
  <si>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</si>
  <si>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</si>
  <si>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</si>
  <si>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</si>
  <si>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</si>
  <si>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</si>
  <si>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</si>
  <si>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</si>
  <si>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</si>
  <si>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</si>
  <si>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</si>
  <si>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</si>
  <si>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</si>
  <si>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</si>
  <si>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</si>
  <si>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</si>
  <si>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</si>
  <si>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</si>
  <si>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</si>
  <si>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</si>
  <si>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</si>
  <si>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</si>
  <si>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</si>
  <si>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</si>
  <si>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</si>
  <si>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</si>
  <si>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</si>
  <si>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</si>
  <si>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</si>
  <si>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</si>
  <si>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</si>
  <si>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</si>
  <si>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</si>
  <si>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</si>
  <si>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</si>
  <si>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</si>
  <si>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</si>
  <si>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</si>
  <si>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</si>
  <si>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</si>
  <si>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</si>
  <si>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</si>
  <si>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</si>
  <si>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</si>
  <si>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</si>
  <si>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</si>
  <si>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</si>
  <si>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</si>
  <si>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</si>
  <si>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</si>
  <si>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</si>
  <si>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</si>
  <si>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</si>
  <si>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</si>
  <si>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</si>
  <si>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</si>
  <si>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</si>
  <si>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</si>
  <si>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</si>
  <si>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</si>
  <si>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</si>
  <si>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</si>
  <si>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</si>
  <si>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</si>
  <si>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</si>
  <si>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</si>
  <si>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</si>
  <si>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</si>
  <si>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</si>
  <si>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</si>
  <si>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</si>
  <si>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</si>
  <si>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</si>
  <si>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</si>
  <si>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</si>
  <si>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</si>
  <si>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</si>
  <si>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</si>
  <si>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</si>
  <si>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</si>
  <si>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</si>
  <si>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</si>
  <si>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</si>
  <si>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</si>
  <si>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</si>
  <si>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</si>
  <si>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</si>
  <si>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</si>
  <si>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</si>
  <si>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</si>
  <si>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</si>
  <si>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</si>
  <si>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</si>
  <si>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</si>
  <si>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</si>
  <si>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</si>
  <si>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</si>
  <si>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</si>
  <si>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</si>
  <si>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</si>
  <si>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</si>
  <si>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</si>
  <si>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</si>
  <si>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</si>
  <si>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</si>
  <si>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</si>
  <si>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</si>
  <si>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</si>
  <si>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</si>
  <si>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</si>
  <si>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</si>
  <si>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</si>
  <si>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</si>
  <si>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</si>
  <si>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</si>
  <si>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</si>
  <si>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</si>
  <si>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</si>
  <si>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</si>
  <si>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</si>
  <si>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</si>
  <si>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</si>
  <si>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</si>
  <si>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</si>
  <si>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</si>
  <si>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</si>
  <si>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</si>
  <si>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</si>
  <si>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</si>
  <si>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</si>
  <si>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</si>
  <si>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</si>
  <si>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</si>
  <si>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</si>
  <si>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</si>
  <si>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</si>
  <si>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</si>
  <si>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</si>
  <si>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</si>
  <si>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</si>
  <si>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</si>
  <si>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</si>
  <si>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</si>
  <si>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</si>
  <si>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</si>
  <si>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</si>
  <si>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</si>
  <si>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</si>
  <si>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</si>
  <si>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</si>
  <si>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</si>
  <si>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</si>
  <si>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</si>
  <si>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</si>
  <si>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</si>
  <si>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</si>
  <si>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</si>
  <si>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</si>
  <si>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</si>
  <si>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</si>
  <si>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</si>
  <si>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</si>
  <si>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</si>
  <si>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</si>
  <si>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</si>
  <si>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</si>
  <si>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</si>
  <si>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</si>
  <si>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</si>
  <si>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</si>
  <si>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</si>
  <si>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</si>
  <si>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</si>
  <si>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</si>
  <si>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</si>
  <si>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</si>
  <si>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</si>
  <si>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</si>
  <si>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</si>
  <si>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</si>
  <si>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</si>
  <si>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</si>
  <si>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</si>
  <si>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</si>
  <si>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</si>
  <si>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</si>
  <si>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</si>
  <si>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</si>
  <si>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</si>
  <si>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</si>
  <si>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</si>
  <si>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</si>
  <si>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</si>
  <si>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</si>
  <si>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</si>
  <si>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</si>
  <si>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</si>
  <si>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</si>
  <si>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</si>
  <si>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</si>
  <si>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</si>
  <si>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</si>
  <si>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</si>
  <si>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</si>
  <si>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</si>
  <si>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</si>
  <si>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</si>
  <si>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</si>
  <si>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</si>
  <si>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</si>
  <si>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</si>
  <si>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</si>
  <si>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</si>
  <si>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</si>
  <si>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</si>
  <si>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</si>
  <si>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</si>
  <si>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</si>
  <si>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</si>
  <si>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</si>
  <si>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</si>
  <si>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</si>
  <si>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</si>
  <si>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</si>
  <si>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</si>
  <si>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</si>
  <si>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</si>
  <si>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</si>
  <si>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</si>
  <si>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</si>
  <si>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</si>
  <si>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</si>
  <si>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</si>
  <si>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</si>
  <si>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</si>
  <si>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</si>
  <si>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</si>
  <si>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</si>
  <si>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</si>
  <si>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</si>
  <si>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</si>
  <si>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</si>
  <si>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</si>
  <si>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</si>
  <si>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</si>
  <si>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</si>
  <si>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</si>
  <si>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</si>
  <si>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</si>
  <si>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</si>
  <si>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</si>
  <si>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</si>
  <si>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</si>
  <si>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</si>
  <si>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</si>
  <si>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</si>
  <si>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</si>
  <si>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</si>
  <si>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</si>
  <si>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</si>
  <si>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</si>
  <si>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</si>
  <si>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</si>
  <si>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</si>
  <si>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</si>
  <si>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</si>
  <si>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</si>
  <si>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</si>
  <si>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</si>
  <si>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</si>
  <si>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</si>
  <si>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</si>
  <si>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</si>
  <si>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</si>
  <si>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</si>
  <si>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</si>
  <si>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</si>
  <si>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</si>
  <si>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</si>
  <si>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</si>
  <si>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</si>
  <si>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</si>
  <si>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</si>
  <si>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</si>
  <si>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</si>
  <si>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</si>
  <si>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</si>
  <si>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</si>
  <si>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</si>
  <si>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</si>
  <si>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</si>
  <si>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</si>
  <si>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</si>
  <si>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</si>
  <si>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</si>
  <si>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</si>
  <si>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</si>
  <si>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</si>
  <si>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</si>
  <si>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</si>
  <si>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</si>
  <si>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</si>
  <si>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</si>
  <si>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</si>
  <si>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</si>
  <si>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</si>
  <si>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</si>
  <si>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</si>
  <si>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</si>
  <si>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</si>
  <si>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</si>
  <si>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</si>
  <si>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</si>
  <si>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</si>
  <si>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</si>
  <si>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</si>
  <si>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</si>
  <si>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</si>
  <si>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</si>
  <si>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</si>
  <si>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</si>
  <si>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</si>
  <si>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</si>
  <si>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</si>
  <si>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</si>
  <si>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</si>
  <si>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</si>
  <si>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</si>
  <si>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</si>
  <si>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</si>
  <si>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</si>
  <si>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</si>
  <si>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</si>
  <si>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</si>
  <si>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</si>
  <si>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</si>
  <si>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</si>
  <si>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</si>
  <si>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</si>
  <si>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</si>
  <si>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</si>
  <si>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</si>
  <si>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</si>
  <si>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</si>
  <si>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</si>
  <si>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</si>
  <si>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</si>
  <si>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</si>
  <si>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</si>
  <si>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</si>
  <si>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</si>
  <si>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</si>
  <si>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</si>
  <si>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</si>
  <si>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</si>
  <si>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</si>
  <si>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</si>
  <si>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</si>
  <si>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</si>
  <si>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</si>
  <si>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</si>
  <si>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</si>
  <si>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</si>
  <si>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</si>
  <si>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</si>
  <si>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</si>
  <si>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</si>
  <si>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</si>
  <si>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</si>
  <si>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</si>
  <si>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</si>
  <si>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</si>
  <si>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</si>
  <si>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</si>
  <si>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</si>
  <si>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</si>
  <si>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</si>
  <si>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</si>
  <si>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</si>
  <si>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</si>
  <si>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</si>
  <si>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</si>
  <si>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</si>
  <si>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</si>
  <si>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</si>
  <si>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</si>
  <si>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</si>
  <si>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</si>
  <si>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</si>
  <si>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</si>
  <si>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</si>
  <si>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</si>
  <si>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</si>
  <si>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</si>
  <si>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</si>
  <si>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</si>
  <si>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</si>
  <si>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</si>
  <si>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</si>
  <si>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</si>
  <si>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</si>
  <si>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</si>
  <si>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</si>
  <si>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</si>
  <si>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</si>
  <si>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</si>
  <si>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</si>
  <si>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</si>
  <si>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</si>
  <si>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</si>
  <si>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</si>
  <si>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</si>
  <si>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</si>
  <si>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</si>
  <si>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</si>
  <si>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</si>
  <si>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</si>
  <si>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</si>
  <si>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</si>
  <si>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</si>
  <si>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</si>
  <si>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</si>
  <si>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</si>
  <si>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</si>
  <si>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</si>
  <si>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</si>
  <si>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</si>
  <si>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</si>
  <si>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</si>
  <si>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</si>
  <si>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</si>
  <si>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</si>
  <si>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</si>
  <si>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</si>
  <si>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</si>
  <si>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</si>
  <si>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</si>
  <si>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</si>
  <si>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</si>
  <si>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</si>
  <si>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</si>
  <si>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</si>
  <si>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</si>
  <si>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</si>
  <si>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</si>
  <si>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</si>
  <si>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</si>
  <si>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</si>
  <si>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</si>
  <si>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</si>
  <si>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</si>
  <si>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</si>
  <si>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</si>
  <si>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</si>
  <si>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</si>
  <si>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</si>
  <si>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</si>
  <si>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</si>
  <si>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</si>
  <si>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</si>
  <si>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</si>
  <si>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</si>
  <si>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</si>
  <si>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</si>
  <si>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</si>
  <si>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</si>
  <si>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</si>
  <si>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</si>
  <si>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</si>
  <si>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</si>
  <si>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</si>
  <si>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</si>
  <si>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</si>
  <si>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</si>
  <si>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</si>
  <si>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</si>
  <si>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</si>
  <si>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</si>
  <si>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</si>
  <si>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</si>
  <si>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</si>
  <si>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</si>
  <si>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</si>
  <si>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</si>
  <si>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</si>
  <si>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</si>
  <si>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</si>
  <si>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</si>
  <si>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</si>
  <si>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</si>
  <si>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</si>
  <si>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</si>
  <si>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</si>
  <si>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</si>
  <si>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</si>
  <si>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</si>
  <si>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</si>
  <si>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</si>
  <si>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</si>
  <si>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</si>
  <si>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</si>
  <si>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</si>
  <si>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</si>
  <si>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</si>
  <si>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</si>
  <si>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</si>
  <si>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</si>
  <si>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</si>
  <si>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</si>
  <si>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</si>
  <si>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</si>
  <si>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</si>
  <si>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</si>
  <si>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</si>
  <si>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</si>
  <si>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</si>
  <si>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</si>
  <si>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</si>
  <si>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</si>
  <si>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</si>
  <si>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</si>
  <si>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</si>
  <si>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</si>
  <si>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</si>
  <si>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</si>
  <si>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</si>
  <si>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</si>
  <si>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</si>
  <si>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</si>
  <si>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</si>
  <si>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</si>
  <si>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</si>
  <si>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</si>
  <si>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</si>
  <si>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</si>
  <si>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</si>
  <si>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</si>
  <si>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</si>
  <si>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</si>
  <si>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</si>
  <si>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</si>
  <si>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</si>
  <si>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</si>
  <si>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</si>
  <si>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</si>
  <si>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</si>
  <si>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</si>
  <si>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</si>
  <si>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</si>
  <si>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</si>
  <si>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</si>
  <si>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</si>
  <si>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</si>
  <si>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</si>
  <si>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</si>
  <si>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</si>
  <si>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</si>
  <si>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</si>
  <si>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</si>
  <si>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</si>
  <si>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</si>
  <si>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</si>
  <si>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</si>
  <si>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</si>
  <si>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</si>
  <si>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</si>
  <si>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</si>
  <si>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</si>
  <si>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</si>
  <si>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</si>
  <si>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</si>
  <si>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</si>
  <si>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</si>
  <si>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</si>
  <si>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</si>
  <si>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</si>
  <si>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</si>
  <si>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</si>
  <si>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</si>
  <si>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</si>
  <si>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</si>
  <si>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</si>
  <si>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</si>
  <si>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</si>
  <si>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</si>
  <si>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</si>
  <si>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</si>
  <si>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</si>
  <si>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</si>
  <si>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</si>
  <si>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</si>
  <si>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</si>
  <si>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</si>
  <si>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</si>
  <si>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</si>
  <si>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</si>
  <si>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</si>
  <si>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</si>
  <si>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</si>
  <si>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</si>
  <si>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</si>
  <si>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</si>
  <si>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</si>
  <si>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</si>
  <si>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</si>
  <si>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</si>
  <si>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</si>
  <si>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</si>
  <si>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</si>
  <si>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</si>
  <si>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</si>
  <si>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</si>
  <si>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</si>
  <si>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</si>
  <si>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</si>
  <si>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</si>
  <si>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</si>
  <si>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</si>
  <si>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</si>
  <si>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</si>
  <si>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</si>
  <si>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</si>
  <si>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</si>
  <si>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</si>
  <si>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</si>
  <si>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</si>
  <si>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</si>
  <si>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</si>
  <si>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</si>
  <si>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</si>
  <si>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</si>
  <si>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</si>
  <si>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</si>
  <si>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</si>
  <si>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</si>
  <si>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</si>
  <si>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</si>
  <si>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</si>
  <si>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</si>
  <si>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</si>
  <si>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</si>
  <si>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</si>
  <si>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</si>
  <si>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</si>
  <si>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</si>
  <si>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</si>
  <si>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</si>
  <si>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</si>
  <si>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</si>
  <si>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</si>
  <si>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</si>
  <si>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</si>
  <si>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</si>
  <si>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</si>
  <si>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</si>
  <si>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</si>
  <si>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</si>
  <si>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</si>
  <si>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</si>
  <si>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</si>
  <si>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</si>
  <si>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</si>
  <si>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</si>
  <si>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</si>
  <si>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</si>
  <si>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</si>
  <si>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</si>
  <si>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</si>
  <si>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</si>
  <si>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</si>
  <si>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</si>
  <si>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</si>
  <si>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</si>
  <si>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</si>
  <si>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</si>
  <si>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</si>
  <si>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</si>
  <si>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</si>
  <si>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</si>
  <si>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</si>
  <si>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</si>
  <si>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</si>
  <si>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</si>
  <si>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</si>
  <si>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</si>
  <si>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</si>
  <si>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</si>
  <si>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</si>
  <si>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</si>
  <si>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</si>
  <si>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</si>
  <si>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</si>
  <si>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</si>
  <si>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</si>
  <si>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</si>
  <si>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</si>
  <si>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</si>
  <si>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</si>
  <si>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</si>
  <si>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</si>
  <si>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</si>
  <si>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</si>
  <si>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</si>
  <si>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</si>
  <si>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</si>
  <si>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</si>
  <si>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</si>
  <si>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</si>
  <si>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</si>
  <si>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</si>
  <si>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</si>
  <si>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</si>
  <si>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</si>
  <si>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</si>
  <si>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</si>
  <si>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</si>
  <si>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</si>
  <si>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</si>
  <si>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</si>
  <si>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</si>
  <si>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</si>
  <si>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</si>
  <si>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</si>
  <si>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</si>
  <si>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</si>
  <si>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</si>
  <si>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</si>
  <si>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</si>
  <si>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</si>
  <si>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</si>
  <si>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</si>
  <si>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</si>
  <si>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</si>
  <si>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</si>
  <si>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</si>
  <si>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</si>
  <si>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</si>
  <si>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</si>
  <si>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</si>
  <si>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</si>
  <si>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</si>
  <si>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</si>
  <si>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</si>
  <si>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</si>
  <si>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</si>
  <si>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</si>
  <si>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</si>
  <si>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</si>
  <si>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</si>
  <si>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</si>
  <si>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</si>
  <si>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</si>
  <si>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</si>
  <si>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</si>
  <si>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</si>
  <si>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</si>
  <si>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</si>
  <si>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</si>
  <si>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</si>
  <si>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</si>
  <si>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</si>
  <si>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</si>
  <si>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</si>
  <si>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</si>
  <si>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</si>
  <si>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</si>
  <si>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</si>
  <si>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</si>
  <si>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</si>
  <si>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</si>
  <si>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</si>
  <si>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</si>
  <si>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</si>
  <si>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</si>
  <si>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</si>
  <si>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</si>
  <si>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</si>
  <si>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</si>
  <si>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</si>
  <si>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</si>
  <si>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</si>
  <si>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</si>
  <si>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</si>
  <si>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</si>
  <si>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</si>
  <si>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</si>
  <si>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</si>
  <si>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</si>
  <si>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</si>
  <si>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</si>
  <si>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</si>
  <si>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</si>
  <si>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</si>
  <si>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</si>
  <si>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</si>
  <si>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</si>
  <si>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</si>
  <si>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</si>
  <si>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</si>
  <si>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</si>
  <si>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</si>
  <si>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</si>
  <si>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</si>
  <si>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</si>
  <si>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</si>
  <si>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</si>
  <si>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</si>
  <si>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</si>
  <si>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</si>
  <si>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</si>
  <si>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</si>
  <si>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</si>
  <si>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</si>
  <si>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</si>
  <si>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</si>
  <si>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</si>
  <si>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</si>
  <si>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</si>
  <si>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</si>
  <si>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</si>
  <si>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</si>
  <si>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</si>
  <si>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</si>
  <si>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</si>
  <si>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</si>
  <si>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</si>
  <si>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</si>
  <si>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</si>
  <si>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</si>
  <si>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</si>
  <si>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</si>
  <si>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</si>
  <si>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</si>
  <si>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</si>
  <si>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</si>
  <si>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</si>
  <si>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</si>
  <si>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</si>
  <si>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</si>
  <si>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</si>
  <si>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</si>
  <si>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</si>
  <si>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</si>
  <si>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</si>
  <si>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</si>
  <si>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</si>
  <si>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</si>
  <si>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</si>
  <si>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</si>
  <si>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</si>
  <si>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</si>
  <si>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</si>
  <si>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</si>
  <si>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</si>
  <si>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</si>
  <si>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</si>
  <si>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</si>
  <si>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</si>
  <si>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</si>
  <si>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</si>
  <si>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</si>
  <si>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</si>
  <si>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</si>
  <si>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</si>
  <si>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</si>
  <si>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</si>
  <si>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</si>
  <si>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</si>
  <si>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</si>
  <si>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</si>
  <si>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</si>
  <si>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</si>
  <si>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</si>
  <si>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</si>
  <si>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</si>
  <si>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</si>
  <si>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</si>
  <si>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</si>
  <si>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</si>
  <si>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</si>
  <si>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</si>
  <si>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</si>
  <si>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</si>
  <si>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</si>
  <si>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</si>
  <si>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</si>
  <si>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</si>
  <si>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</si>
  <si>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</si>
  <si>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</si>
  <si>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</si>
  <si>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</si>
  <si>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</si>
  <si>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</si>
  <si>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</si>
  <si>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</si>
  <si>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</si>
  <si>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</si>
  <si>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</si>
  <si>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</si>
  <si>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</si>
  <si>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</si>
  <si>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</si>
  <si>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</si>
  <si>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</si>
  <si>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</si>
  <si>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</si>
  <si>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</si>
  <si>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</si>
  <si>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</si>
  <si>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</si>
  <si>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</si>
  <si>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</si>
  <si>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</si>
  <si>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</si>
  <si>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</si>
  <si>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</si>
  <si>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</si>
  <si>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</si>
  <si>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</si>
  <si>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</si>
  <si>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</si>
  <si>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</si>
  <si>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</si>
  <si>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</si>
  <si>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</si>
  <si>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</si>
  <si>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</si>
  <si>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</si>
  <si>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</si>
  <si>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</si>
  <si>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</si>
  <si>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</si>
  <si>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</si>
  <si>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</si>
  <si>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</si>
  <si>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</si>
  <si>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</si>
  <si>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</si>
  <si>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</si>
  <si>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</si>
  <si>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</si>
  <si>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</si>
  <si>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</si>
  <si>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</si>
  <si>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</si>
  <si>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</si>
  <si>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</si>
  <si>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</si>
  <si>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</si>
  <si>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</si>
  <si>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</si>
  <si>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</si>
  <si>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</si>
  <si>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</si>
  <si>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</si>
  <si>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</si>
  <si>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</si>
  <si>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</si>
  <si>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</si>
  <si>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</si>
  <si>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</si>
  <si>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</si>
  <si>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</si>
  <si>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</si>
  <si>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</si>
  <si>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</si>
  <si>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</si>
  <si>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</si>
  <si>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</si>
  <si>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</si>
  <si>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</si>
  <si>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</si>
  <si>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</si>
  <si>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</si>
  <si>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</si>
  <si>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</si>
  <si>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</si>
  <si>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</si>
  <si>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</si>
  <si>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</si>
  <si>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</si>
  <si>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</si>
  <si>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</si>
  <si>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</si>
  <si>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</si>
  <si>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</si>
  <si>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</si>
  <si>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</si>
  <si>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</si>
  <si>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</si>
  <si>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</si>
  <si>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</si>
  <si>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</si>
  <si>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</si>
  <si>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</si>
  <si>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</si>
  <si>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</si>
  <si>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</si>
  <si>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</si>
  <si>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</si>
  <si>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</si>
  <si>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</si>
  <si>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</si>
  <si>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</si>
  <si>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</si>
  <si>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</si>
  <si>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</si>
  <si>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</si>
  <si>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</si>
  <si>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</si>
  <si>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</si>
  <si>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</si>
  <si>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</si>
  <si>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</si>
  <si>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</si>
  <si>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</si>
  <si>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</si>
  <si>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</si>
  <si>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</si>
  <si>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</si>
  <si>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</si>
  <si>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</si>
  <si>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</si>
  <si>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</si>
  <si>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</si>
  <si>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</si>
  <si>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</si>
  <si>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</si>
  <si>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</si>
  <si>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</si>
  <si>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</si>
  <si>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</si>
  <si>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</si>
  <si>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</si>
  <si>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</si>
  <si>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</si>
  <si>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</si>
  <si>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</si>
  <si>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</si>
  <si>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</si>
  <si>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</si>
  <si>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</si>
  <si>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</si>
  <si>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</si>
  <si>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</si>
  <si>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</si>
  <si>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</si>
  <si>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</si>
  <si>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</si>
  <si>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</si>
  <si>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</si>
  <si>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</si>
  <si>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</si>
  <si>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</si>
  <si>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</si>
  <si>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</si>
  <si>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</si>
  <si>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</si>
  <si>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</si>
  <si>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</si>
  <si>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</si>
  <si>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</si>
  <si>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</si>
  <si>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</si>
  <si>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</si>
  <si>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</si>
  <si>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</si>
  <si>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</si>
  <si>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</si>
  <si>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</si>
  <si>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</si>
  <si>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</si>
  <si>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</si>
  <si>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</si>
  <si>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</si>
  <si>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</si>
  <si>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</si>
  <si>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</si>
  <si>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</si>
  <si>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</si>
  <si>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</si>
  <si>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</si>
  <si>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</si>
  <si>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</si>
  <si>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</si>
  <si>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</si>
  <si>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</si>
  <si>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</si>
  <si>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</si>
  <si>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</si>
  <si>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</si>
  <si>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</si>
  <si>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</si>
  <si>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</si>
  <si>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</si>
  <si>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</si>
  <si>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</si>
  <si>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</si>
  <si>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</si>
  <si>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</si>
  <si>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</si>
  <si>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</si>
  <si>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</si>
  <si>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</si>
  <si>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</si>
  <si>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</si>
  <si>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</si>
  <si>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</si>
  <si>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</si>
  <si>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</si>
  <si>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</si>
  <si>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</si>
  <si>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</si>
  <si>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</si>
  <si>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</si>
  <si>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</si>
  <si>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</si>
  <si>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</si>
  <si>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</si>
  <si>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</si>
  <si>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</si>
  <si>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</si>
  <si>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</si>
  <si>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</si>
  <si>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</si>
  <si>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</si>
  <si>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</si>
  <si>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</si>
  <si>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</si>
  <si>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</si>
  <si>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</si>
  <si>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</si>
  <si>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</si>
  <si>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</si>
  <si>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</si>
  <si>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</si>
  <si>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</si>
  <si>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</si>
  <si>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</si>
  <si>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</si>
  <si>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</si>
  <si>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</si>
  <si>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</si>
  <si>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</si>
  <si>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</si>
  <si>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</si>
  <si>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</si>
  <si>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</si>
  <si>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</si>
  <si>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</si>
  <si>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</si>
  <si>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</si>
  <si>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</si>
  <si>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</si>
  <si>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</si>
  <si>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</si>
  <si>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</si>
  <si>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</si>
  <si>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</si>
  <si>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</si>
  <si>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</si>
  <si>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</si>
  <si>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</si>
  <si>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</si>
  <si>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</si>
  <si>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</si>
  <si>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</si>
  <si>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</si>
  <si>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</si>
  <si>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</si>
  <si>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</si>
  <si>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</si>
  <si>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</si>
  <si>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</si>
  <si>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</si>
  <si>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</si>
  <si>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</si>
  <si>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</si>
  <si>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</si>
  <si>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</si>
  <si>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</si>
  <si>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</si>
  <si>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</si>
  <si>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</si>
  <si>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</si>
  <si>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</si>
  <si>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</si>
  <si>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</si>
  <si>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</si>
  <si>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</si>
  <si>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</si>
  <si>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</si>
  <si>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</si>
  <si>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</si>
  <si>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</si>
  <si>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</si>
  <si>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</si>
  <si>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</si>
  <si>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</si>
  <si>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</si>
  <si>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</si>
  <si>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</si>
  <si>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</si>
  <si>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</si>
  <si>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</si>
  <si>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</si>
  <si>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</si>
  <si>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</si>
  <si>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</si>
  <si>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</si>
  <si>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</si>
  <si>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</si>
  <si>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</si>
  <si>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</si>
  <si>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</si>
  <si>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</si>
  <si>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</si>
  <si>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</si>
  <si>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</si>
  <si>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</si>
  <si>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</si>
  <si>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</si>
  <si>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</si>
  <si>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</si>
  <si>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</si>
  <si>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</si>
  <si>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</si>
  <si>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</si>
  <si>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</si>
  <si>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</si>
  <si>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</si>
  <si>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</si>
  <si>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</si>
  <si>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</si>
  <si>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</si>
  <si>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</si>
  <si>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</si>
  <si>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</si>
  <si>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</si>
  <si>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</si>
  <si>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</si>
  <si>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</si>
  <si>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</si>
  <si>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</si>
  <si>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</si>
  <si>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</si>
  <si>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</si>
  <si>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</si>
  <si>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</si>
  <si>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</si>
  <si>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</si>
  <si>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</si>
  <si>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</si>
  <si>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</si>
  <si>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</si>
  <si>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</si>
  <si>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</si>
  <si>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</si>
  <si>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</si>
  <si>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</si>
  <si>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</si>
  <si>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</si>
  <si>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</si>
  <si>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</si>
  <si>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</si>
  <si>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</si>
  <si>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</si>
  <si>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</si>
  <si>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</si>
  <si>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</si>
  <si>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</si>
  <si>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</si>
  <si>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</si>
  <si>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</si>
  <si>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</si>
  <si>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</si>
  <si>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</si>
  <si>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</si>
  <si>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</si>
  <si>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</si>
  <si>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</si>
  <si>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</si>
  <si>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</si>
  <si>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</si>
  <si>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</si>
  <si>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</si>
  <si>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</si>
  <si>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</si>
  <si>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</si>
  <si>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</si>
  <si>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</si>
  <si>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</si>
  <si>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</si>
  <si>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</si>
  <si>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</si>
  <si>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</si>
  <si>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</si>
  <si>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</si>
  <si>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</si>
  <si>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</si>
  <si>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</si>
  <si>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</si>
  <si>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</si>
  <si>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</si>
  <si>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</si>
  <si>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</si>
  <si>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</si>
  <si>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</si>
  <si>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</si>
  <si>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</si>
  <si>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</si>
  <si>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</si>
  <si>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</si>
  <si>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</si>
  <si>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</si>
  <si>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</si>
  <si>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</si>
  <si>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</si>
  <si>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</si>
  <si>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</si>
  <si>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</si>
  <si>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</si>
  <si>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</si>
  <si>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</si>
  <si>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</si>
  <si>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</si>
  <si>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</si>
  <si>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</si>
  <si>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</si>
  <si>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</si>
  <si>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</si>
  <si>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</si>
  <si>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</si>
  <si>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</si>
  <si>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</si>
  <si>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</si>
  <si>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</si>
  <si>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</si>
  <si>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</si>
  <si>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</si>
  <si>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</si>
  <si>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</si>
  <si>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</si>
  <si>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</si>
  <si>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</si>
  <si>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</si>
  <si>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</si>
  <si>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</si>
  <si>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</si>
  <si>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</si>
  <si>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</si>
  <si>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</si>
  <si>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</si>
  <si>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</si>
  <si>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</si>
  <si>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</si>
  <si>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</si>
  <si>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</si>
  <si>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</si>
  <si>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</si>
  <si>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</si>
  <si>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</si>
  <si>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</si>
  <si>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</si>
  <si>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</si>
  <si>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</si>
  <si>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</si>
  <si>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</si>
  <si>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</si>
  <si>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</si>
  <si>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</si>
  <si>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</si>
  <si>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</si>
  <si>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</si>
  <si>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</si>
  <si>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</si>
  <si>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</si>
  <si>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</si>
  <si>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</si>
  <si>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</si>
  <si>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</si>
  <si>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</si>
  <si>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</si>
  <si>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</si>
  <si>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</si>
  <si>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</si>
  <si>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</si>
  <si>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</si>
  <si>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</si>
  <si>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</si>
  <si>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</si>
  <si>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</si>
  <si>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</si>
  <si>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</si>
  <si>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</si>
  <si>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</si>
  <si>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</si>
  <si>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</si>
  <si>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</si>
  <si>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</si>
  <si>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</si>
  <si>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</si>
  <si>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</si>
  <si>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</si>
  <si>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</si>
  <si>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</si>
  <si>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</si>
  <si>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</si>
  <si>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</si>
  <si>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</si>
  <si>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</si>
  <si>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</si>
  <si>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</si>
  <si>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</si>
  <si>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</si>
  <si>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</si>
  <si>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</si>
  <si>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</si>
  <si>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</si>
  <si>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</si>
  <si>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</si>
  <si>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</si>
  <si>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</si>
  <si>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</si>
  <si>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</si>
  <si>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</si>
  <si>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</si>
  <si>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</si>
  <si>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</si>
  <si>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</si>
  <si>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</si>
  <si>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</si>
  <si>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</si>
  <si>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</si>
  <si>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</si>
  <si>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</si>
  <si>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</si>
  <si>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</si>
  <si>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</si>
  <si>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</si>
  <si>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</si>
  <si>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</si>
  <si>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</si>
  <si>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</si>
  <si>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</si>
  <si>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</si>
  <si>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</si>
  <si>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</si>
  <si>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</si>
  <si>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</si>
  <si>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</si>
  <si>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</si>
  <si>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</si>
  <si>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</si>
  <si>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</si>
  <si>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</si>
  <si>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</si>
  <si>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</si>
  <si>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</si>
  <si>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</si>
  <si>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</si>
  <si>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</si>
  <si>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</si>
  <si>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</si>
  <si>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</si>
  <si>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</si>
  <si>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</si>
  <si>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</si>
  <si>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</si>
  <si>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</si>
  <si>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</si>
  <si>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</si>
  <si>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</si>
  <si>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</si>
  <si>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</si>
  <si>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</si>
  <si>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</si>
  <si>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</si>
  <si>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</si>
  <si>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</si>
  <si>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</si>
  <si>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</si>
  <si>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</si>
  <si>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</si>
  <si>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</si>
  <si>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</si>
  <si>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</si>
  <si>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</si>
  <si>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</si>
  <si>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</si>
  <si>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</si>
  <si>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</si>
  <si>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</si>
  <si>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</si>
  <si>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</si>
  <si>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</si>
  <si>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</si>
  <si>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</si>
  <si>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</si>
  <si>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</si>
  <si>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</si>
  <si>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</si>
  <si>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</si>
  <si>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</si>
  <si>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</si>
  <si>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</si>
  <si>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</si>
  <si>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</si>
  <si>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</si>
  <si>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</si>
  <si>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</si>
  <si>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</si>
  <si>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</si>
  <si>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</si>
  <si>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</si>
  <si>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</si>
  <si>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</si>
  <si>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</si>
  <si>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</si>
  <si>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</si>
  <si>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</si>
  <si>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</si>
  <si>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</si>
  <si>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</si>
  <si>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</si>
  <si>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</si>
  <si>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</si>
  <si>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</si>
  <si>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</si>
  <si>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</si>
  <si>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</si>
  <si>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</si>
  <si>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</si>
  <si>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</si>
  <si>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</si>
  <si>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</si>
  <si>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</si>
  <si>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</si>
  <si>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</si>
  <si>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</si>
  <si>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</si>
  <si>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</si>
  <si>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</si>
  <si>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</si>
  <si>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</si>
  <si>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</si>
  <si>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</si>
  <si>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</si>
  <si>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</si>
  <si>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</si>
  <si>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</si>
  <si>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</si>
  <si>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</si>
  <si>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</si>
  <si>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</si>
  <si>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</si>
  <si>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</si>
  <si>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</si>
  <si>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</si>
  <si>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</si>
  <si>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</si>
  <si>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</si>
  <si>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</si>
  <si>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</si>
  <si>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</si>
  <si>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</si>
  <si>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</si>
  <si>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</si>
  <si>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</si>
  <si>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</si>
  <si>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</si>
  <si>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</si>
  <si>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</si>
  <si>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</si>
  <si>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</si>
  <si>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</si>
  <si>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</si>
  <si>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</si>
  <si>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</si>
  <si>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</si>
  <si>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</si>
  <si>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</si>
  <si>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</si>
  <si>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</si>
  <si>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</si>
  <si>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</si>
  <si>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</si>
  <si>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</si>
  <si>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</si>
  <si>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</si>
  <si>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</si>
  <si>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</si>
  <si>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</si>
  <si>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</si>
  <si>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</si>
  <si>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</si>
  <si>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</si>
  <si>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</si>
  <si>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</si>
  <si>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</si>
  <si>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</si>
  <si>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</si>
  <si>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</si>
  <si>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</si>
  <si>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</si>
  <si>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</si>
  <si>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</si>
  <si>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</si>
  <si>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</si>
  <si>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</si>
  <si>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</si>
  <si>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</si>
  <si>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</si>
  <si>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</si>
  <si>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</si>
  <si>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</si>
  <si>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</si>
  <si>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</si>
  <si>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</si>
  <si>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</si>
  <si>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</si>
  <si>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</si>
  <si>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</si>
  <si>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</si>
  <si>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</si>
  <si>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</si>
  <si>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</si>
  <si>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</si>
  <si>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</si>
  <si>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</si>
  <si>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</si>
  <si>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</si>
  <si>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</si>
  <si>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</si>
  <si>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</si>
  <si>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</si>
  <si>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</si>
  <si>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</si>
  <si>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</si>
  <si>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</si>
  <si>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</si>
  <si>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</si>
  <si>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</si>
  <si>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</si>
  <si>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</si>
  <si>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</si>
  <si>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</si>
  <si>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</si>
  <si>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</si>
  <si>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</si>
  <si>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</si>
  <si>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</si>
  <si>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</si>
  <si>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</si>
  <si>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</si>
  <si>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</si>
  <si>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</si>
  <si>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</si>
  <si>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</si>
  <si>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</si>
  <si>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</si>
  <si>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</si>
  <si>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</si>
  <si>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</si>
  <si>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</si>
  <si>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</si>
  <si>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</si>
  <si>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</si>
  <si>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</si>
  <si>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</si>
  <si>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</si>
  <si>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</si>
  <si>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</si>
  <si>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</si>
  <si>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</si>
  <si>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</si>
  <si>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</si>
  <si>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</si>
  <si>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</si>
  <si>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</si>
  <si>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</si>
  <si>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</si>
  <si>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</si>
  <si>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</si>
  <si>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</si>
  <si>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</si>
  <si>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</si>
  <si>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</si>
  <si>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</si>
  <si>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</si>
  <si>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</si>
  <si>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</si>
  <si>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</si>
  <si>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</si>
  <si>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</si>
  <si>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</si>
  <si>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</si>
  <si>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</si>
  <si>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</si>
  <si>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</si>
  <si>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</si>
  <si>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</si>
  <si>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</si>
  <si>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</si>
  <si>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</si>
  <si>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</si>
  <si>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</si>
  <si>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</si>
  <si>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</si>
  <si>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</si>
  <si>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</si>
  <si>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</si>
  <si>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</si>
  <si>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</si>
  <si>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</si>
  <si>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</si>
  <si>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</si>
  <si>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</si>
  <si>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</si>
  <si>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</si>
  <si>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</si>
  <si>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</si>
  <si>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</si>
  <si>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</si>
  <si>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</si>
  <si>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</si>
  <si>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</si>
  <si>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</si>
  <si>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</si>
  <si>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</si>
  <si>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</si>
  <si>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</si>
  <si>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</si>
  <si>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</si>
  <si>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</si>
  <si>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</si>
  <si>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</si>
  <si>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</si>
  <si>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</si>
  <si>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</si>
  <si>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</si>
  <si>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</si>
  <si>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</si>
  <si>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</si>
  <si>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</si>
  <si>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</si>
  <si>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</si>
  <si>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</si>
  <si>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</si>
  <si>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</si>
  <si>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</si>
  <si>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</si>
  <si>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</si>
  <si>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</si>
  <si>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</si>
  <si>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</si>
  <si>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</si>
  <si>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</si>
  <si>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</si>
  <si>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</si>
  <si>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</si>
  <si>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</si>
  <si>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</si>
  <si>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</si>
  <si>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</si>
  <si>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</si>
  <si>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</si>
  <si>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</si>
  <si>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</si>
  <si>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</si>
  <si>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</si>
  <si>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</si>
  <si>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</si>
  <si>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</si>
  <si>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</si>
  <si>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</si>
  <si>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</si>
  <si>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</si>
  <si>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</si>
  <si>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</si>
  <si>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</si>
  <si>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</si>
  <si>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</si>
  <si>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</si>
  <si>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</si>
  <si>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</si>
  <si>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</si>
  <si>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</si>
  <si>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</si>
  <si>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</si>
  <si>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</si>
  <si>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</si>
  <si>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</si>
  <si>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</si>
  <si>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</si>
  <si>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</si>
  <si>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</si>
  <si>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</si>
  <si>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</si>
  <si>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</si>
  <si>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</si>
  <si>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</si>
  <si>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</si>
  <si>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</si>
  <si>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</si>
  <si>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</si>
  <si>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</si>
  <si>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</si>
  <si>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</si>
  <si>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</si>
  <si>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</si>
  <si>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</si>
  <si>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</si>
  <si>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</si>
  <si>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</si>
  <si>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</si>
  <si>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</si>
  <si>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</si>
  <si>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</si>
  <si>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</si>
  <si>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</si>
  <si>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</si>
  <si>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</si>
  <si>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</si>
  <si>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</si>
  <si>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</si>
  <si>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</si>
  <si>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</si>
  <si>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</si>
  <si>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</si>
  <si>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</si>
  <si>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</si>
  <si>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</si>
  <si>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</si>
  <si>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</si>
  <si>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</si>
  <si>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</si>
  <si>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</si>
  <si>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</si>
  <si>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</si>
  <si>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</si>
  <si>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</si>
  <si>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</si>
  <si>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</si>
  <si>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</si>
  <si>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</si>
  <si>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</si>
  <si>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</si>
  <si>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</si>
  <si>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</si>
  <si>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</si>
  <si>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</si>
  <si>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</si>
  <si>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</si>
  <si>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</si>
  <si>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</si>
  <si>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</si>
  <si>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</si>
  <si>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</si>
  <si>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</si>
  <si>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</si>
  <si>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</si>
  <si>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</si>
  <si>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</si>
  <si>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</si>
  <si>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</si>
  <si>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</si>
  <si>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</si>
  <si>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</si>
  <si>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</si>
  <si>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</si>
  <si>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</si>
  <si>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</si>
  <si>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</si>
  <si>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</si>
  <si>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</si>
  <si>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</si>
  <si>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</si>
  <si>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</si>
  <si>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</si>
  <si>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</si>
  <si>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</si>
  <si>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</si>
  <si>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</si>
  <si>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</si>
  <si>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</si>
  <si>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</si>
  <si>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</si>
  <si>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</si>
  <si>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</si>
  <si>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</si>
  <si>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</si>
  <si>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</si>
  <si>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</si>
  <si>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</si>
  <si>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</si>
  <si>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</si>
  <si>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</si>
  <si>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</si>
  <si>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</si>
  <si>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</si>
  <si>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</si>
  <si>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</si>
  <si>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</si>
  <si>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</si>
  <si>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</si>
  <si>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</si>
  <si>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</si>
  <si>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</si>
  <si>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</si>
  <si>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</si>
  <si>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</si>
  <si>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</si>
  <si>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</si>
  <si>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</si>
  <si>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</si>
  <si>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</si>
  <si>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</si>
  <si>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</si>
  <si>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</si>
  <si>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</si>
  <si>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</si>
  <si>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</si>
  <si>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</si>
  <si>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</si>
  <si>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</si>
  <si>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</si>
  <si>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</si>
  <si>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</si>
  <si>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</si>
  <si>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</si>
  <si>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</si>
  <si>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</si>
  <si>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</si>
  <si>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</si>
  <si>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</si>
  <si>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</si>
  <si>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</si>
  <si>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</si>
  <si>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</si>
  <si>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</si>
  <si>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</si>
  <si>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</si>
  <si>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</si>
  <si>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</si>
  <si>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</si>
  <si>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</si>
  <si>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</si>
  <si>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</si>
  <si>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</si>
  <si>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</si>
  <si>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</si>
  <si>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</si>
  <si>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</si>
  <si>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</si>
  <si>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</si>
  <si>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</si>
  <si>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</si>
  <si>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</si>
  <si>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</si>
  <si>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</si>
  <si>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</si>
  <si>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</si>
  <si>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</si>
  <si>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</si>
  <si>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</si>
  <si>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</si>
  <si>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</si>
  <si>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</si>
  <si>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</si>
  <si>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</si>
  <si>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</si>
  <si>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</si>
  <si>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</si>
  <si>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</si>
  <si>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</si>
  <si>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</si>
  <si>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</si>
  <si>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</si>
  <si>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</si>
  <si>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</si>
  <si>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</si>
  <si>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</si>
  <si>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</si>
  <si>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</si>
  <si>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</si>
  <si>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</si>
  <si>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</si>
  <si>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</si>
  <si>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</si>
  <si>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</si>
  <si>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</si>
  <si>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</si>
  <si>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</si>
  <si>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</si>
  <si>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</si>
  <si>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</si>
  <si>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</si>
  <si>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</si>
  <si>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</si>
  <si>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</si>
  <si>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</si>
  <si>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</si>
  <si>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</si>
  <si>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</si>
  <si>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</si>
  <si>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</si>
  <si>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</si>
  <si>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</si>
  <si>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</si>
  <si>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</si>
  <si>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</si>
  <si>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</si>
  <si>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</si>
  <si>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</si>
  <si>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</si>
  <si>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</si>
  <si>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</si>
  <si>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</si>
  <si>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</si>
  <si>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</si>
  <si>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</si>
  <si>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</si>
  <si>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</si>
  <si>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</si>
  <si>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</si>
  <si>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</si>
  <si>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</si>
  <si>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</si>
  <si>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</si>
  <si>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</si>
  <si>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</si>
  <si>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</si>
  <si>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</si>
  <si>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</si>
  <si>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</si>
  <si>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</si>
  <si>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</si>
  <si>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</si>
  <si>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</si>
  <si>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</si>
  <si>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</si>
  <si>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</si>
  <si>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</si>
  <si>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</si>
  <si>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</si>
  <si>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</si>
  <si>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</si>
  <si>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</si>
  <si>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</si>
  <si>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</si>
  <si>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</si>
  <si>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</si>
  <si>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</si>
  <si>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</si>
  <si>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</si>
  <si>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</si>
  <si>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</si>
  <si>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</si>
  <si>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</si>
  <si>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</si>
  <si>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</si>
  <si>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</si>
  <si>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</si>
  <si>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</si>
  <si>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</si>
  <si>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</si>
  <si>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</si>
  <si>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</si>
  <si>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</si>
  <si>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</si>
  <si>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</si>
  <si>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</si>
  <si>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</si>
  <si>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</si>
  <si>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</si>
  <si>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</si>
  <si>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</si>
  <si>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</si>
  <si>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</si>
  <si>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</si>
  <si>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</si>
  <si>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</si>
  <si>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</si>
  <si>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</si>
  <si>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</si>
  <si>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</si>
  <si>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</si>
  <si>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</si>
  <si>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</si>
  <si>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</si>
  <si>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</si>
  <si>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</si>
  <si>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</si>
  <si>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</si>
  <si>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</si>
  <si>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</si>
  <si>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</si>
  <si>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</si>
  <si>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</si>
  <si>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</si>
  <si>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</si>
  <si>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</si>
  <si>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</si>
  <si>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</si>
  <si>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</si>
  <si>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</si>
  <si>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</si>
  <si>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</si>
  <si>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</si>
  <si>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</si>
  <si>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</si>
  <si>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</si>
  <si>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</si>
  <si>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</si>
  <si>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</si>
  <si>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</si>
  <si>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</si>
  <si>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</si>
  <si>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</si>
  <si>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</si>
  <si>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</si>
  <si>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</si>
  <si>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</si>
  <si>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</si>
  <si>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</si>
  <si>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</si>
  <si>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</si>
  <si>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</si>
  <si>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</si>
  <si>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</si>
  <si>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</si>
  <si>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</si>
  <si>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</si>
  <si>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</si>
  <si>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</si>
  <si>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</si>
  <si>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</si>
  <si>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</si>
  <si>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</si>
  <si>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</si>
  <si>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</si>
  <si>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</si>
  <si>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</si>
  <si>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</si>
  <si>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</si>
  <si>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</si>
  <si>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</si>
  <si>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</si>
  <si>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</si>
  <si>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</si>
  <si>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</si>
  <si>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</si>
  <si>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</si>
  <si>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</si>
  <si>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</si>
  <si>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</si>
  <si>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</si>
  <si>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</si>
  <si>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</si>
  <si>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</si>
  <si>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</si>
  <si>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</si>
  <si>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</si>
  <si>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</si>
  <si>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</si>
  <si>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</si>
  <si>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</si>
  <si>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</si>
  <si>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</si>
  <si>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</si>
  <si>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</si>
  <si>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</si>
  <si>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</si>
  <si>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</si>
  <si>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</si>
  <si>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</si>
  <si>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</si>
  <si>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</si>
  <si>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</si>
  <si>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</si>
  <si>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</si>
  <si>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</si>
  <si>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</si>
  <si>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</si>
  <si>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</si>
  <si>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</si>
  <si>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</si>
  <si>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</si>
  <si>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</si>
  <si>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</si>
  <si>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</si>
  <si>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</si>
  <si>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</si>
  <si>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</si>
  <si>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</si>
  <si>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</si>
  <si>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</si>
  <si>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</si>
  <si>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</si>
  <si>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</si>
  <si>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</si>
  <si>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</si>
  <si>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</si>
  <si>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</si>
  <si>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</si>
  <si>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</si>
  <si>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</si>
  <si>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</si>
  <si>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</si>
  <si>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</si>
  <si>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</si>
  <si>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</si>
  <si>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</si>
  <si>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</si>
  <si>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</si>
  <si>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</si>
  <si>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</si>
  <si>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</si>
  <si>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</si>
  <si>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</si>
  <si>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</si>
  <si>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</si>
  <si>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</si>
  <si>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</si>
  <si>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</si>
  <si>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</si>
  <si>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</si>
  <si>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</si>
  <si>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</si>
  <si>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</si>
  <si>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</si>
  <si>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</si>
  <si>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</si>
  <si>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</si>
  <si>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</si>
  <si>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</si>
  <si>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</si>
  <si>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</si>
  <si>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</si>
  <si>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</si>
  <si>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</si>
  <si>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</si>
  <si>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</si>
  <si>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</si>
  <si>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</si>
  <si>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</si>
  <si>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</si>
  <si>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</si>
  <si>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</si>
  <si>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</si>
  <si>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</si>
  <si>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</si>
  <si>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</si>
  <si>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</si>
  <si>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</si>
  <si>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</si>
  <si>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</si>
  <si>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</si>
  <si>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</si>
  <si>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</si>
  <si>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</si>
  <si>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</si>
  <si>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</si>
  <si>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</si>
  <si>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</si>
  <si>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</si>
  <si>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</si>
  <si>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</si>
  <si>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</si>
  <si>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</si>
  <si>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</si>
  <si>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</si>
  <si>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</si>
  <si>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</si>
  <si>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</si>
  <si>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</si>
  <si>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</si>
  <si>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</si>
  <si>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</si>
  <si>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</si>
  <si>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</si>
  <si>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</si>
  <si>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</si>
  <si>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</si>
  <si>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</si>
  <si>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</si>
  <si>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</si>
  <si>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</si>
  <si>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</si>
  <si>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</si>
  <si>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</si>
  <si>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</si>
  <si>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</si>
  <si>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</si>
  <si>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</si>
  <si>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</si>
  <si>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</si>
  <si>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</si>
  <si>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</si>
  <si>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</si>
  <si>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</si>
  <si>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</si>
  <si>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</si>
  <si>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</si>
  <si>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</si>
  <si>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</si>
  <si>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</si>
  <si>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</si>
  <si>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</si>
  <si>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</si>
  <si>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</si>
  <si>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</si>
  <si>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</si>
  <si>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</si>
  <si>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</si>
  <si>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</si>
  <si>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</si>
  <si>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</si>
  <si>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</si>
  <si>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</si>
  <si>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</si>
  <si>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</si>
  <si>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</si>
  <si>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</si>
  <si>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</si>
  <si>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</si>
  <si>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</si>
  <si>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</si>
  <si>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</si>
  <si>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</si>
  <si>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</si>
  <si>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</si>
  <si>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</si>
  <si>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</si>
  <si>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</si>
  <si>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</si>
  <si>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</si>
  <si>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</si>
  <si>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</si>
  <si>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</si>
  <si>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</si>
  <si>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</si>
  <si>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</si>
  <si>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</si>
  <si>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</si>
  <si>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</si>
  <si>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</si>
  <si>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</si>
  <si>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</si>
  <si>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</si>
  <si>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</si>
  <si>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</si>
  <si>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</si>
  <si>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</si>
  <si>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</si>
  <si>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</si>
  <si>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</si>
  <si>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</si>
  <si>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</si>
  <si>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</si>
  <si>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</si>
  <si>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</si>
  <si>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</si>
  <si>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</si>
  <si>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</si>
  <si>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</si>
  <si>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</si>
  <si>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</si>
  <si>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</si>
  <si>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</si>
  <si>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</si>
  <si>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</si>
  <si>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</si>
  <si>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</si>
  <si>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</si>
  <si>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</si>
  <si>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</si>
  <si>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</si>
  <si>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</si>
  <si>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</si>
  <si>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</si>
  <si>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</si>
  <si>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</si>
  <si>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</si>
  <si>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</si>
  <si>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</si>
  <si>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</si>
  <si>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</si>
  <si>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</si>
  <si>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</si>
  <si>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</si>
  <si>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</si>
  <si>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</si>
  <si>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</si>
  <si>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</si>
  <si>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</si>
  <si>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</si>
  <si>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</si>
  <si>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</si>
  <si>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</si>
  <si>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</si>
  <si>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</si>
  <si>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</si>
  <si>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</si>
  <si>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</si>
  <si>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</si>
  <si>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</si>
  <si>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</si>
  <si>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</si>
  <si>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</si>
  <si>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</si>
  <si>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</si>
  <si>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</si>
  <si>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</si>
  <si>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</si>
  <si>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</si>
  <si>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</si>
  <si>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</si>
  <si>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</si>
  <si>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</si>
  <si>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</si>
  <si>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</si>
  <si>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</si>
  <si>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</si>
  <si>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</si>
  <si>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</si>
  <si>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</si>
  <si>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</si>
  <si>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</si>
  <si>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</si>
  <si>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</si>
  <si>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</si>
  <si>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</si>
  <si>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</si>
  <si>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</si>
  <si>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</si>
  <si>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</si>
  <si>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</si>
  <si>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</si>
  <si>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</si>
  <si>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</si>
  <si>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</si>
  <si>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</si>
  <si>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</si>
  <si>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</si>
  <si>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</si>
  <si>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</si>
  <si>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</si>
  <si>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</si>
  <si>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</si>
  <si>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</si>
  <si>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</si>
  <si>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</si>
  <si>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</si>
  <si>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</si>
  <si>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</si>
  <si>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</si>
  <si>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</si>
  <si>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</si>
  <si>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</si>
  <si>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</si>
  <si>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</si>
  <si>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</si>
  <si>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</si>
  <si>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</si>
  <si>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</si>
  <si>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</si>
  <si>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</si>
  <si>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</si>
  <si>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</si>
  <si>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</si>
  <si>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</si>
  <si>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</si>
  <si>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</si>
  <si>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</si>
  <si>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</si>
  <si>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</si>
  <si>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</si>
  <si>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</si>
  <si>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</si>
  <si>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</si>
  <si>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</si>
  <si>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</si>
  <si>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</si>
  <si>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</si>
  <si>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</si>
  <si>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</si>
  <si>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</si>
  <si>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</si>
  <si>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</si>
  <si>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</si>
  <si>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</si>
  <si>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</si>
  <si>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</si>
  <si>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</si>
  <si>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</si>
  <si>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</si>
  <si>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</si>
  <si>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</si>
  <si>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</si>
  <si>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</si>
  <si>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</si>
  <si>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</si>
  <si>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</si>
  <si>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</si>
  <si>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</si>
  <si>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</si>
  <si>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</si>
  <si>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</si>
  <si>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</si>
  <si>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</si>
  <si>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</si>
  <si>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</si>
  <si>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</si>
  <si>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</si>
  <si>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</si>
  <si>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</si>
  <si>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</si>
  <si>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</si>
  <si>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</si>
  <si>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</si>
  <si>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</si>
  <si>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</si>
  <si>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</si>
  <si>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</si>
  <si>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</si>
  <si>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</si>
  <si>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</si>
  <si>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</si>
  <si>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</si>
  <si>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</si>
  <si>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</si>
  <si>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</si>
  <si>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</si>
  <si>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</si>
  <si>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</si>
  <si>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</si>
  <si>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</si>
  <si>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</si>
  <si>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</si>
  <si>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</si>
  <si>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</si>
  <si>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</si>
  <si>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</si>
  <si>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</si>
  <si>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</si>
  <si>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</si>
  <si>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</si>
  <si>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</si>
  <si>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</si>
  <si>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</si>
  <si>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</si>
  <si>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</si>
  <si>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</si>
  <si>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</si>
  <si>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</si>
  <si>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</si>
  <si>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</si>
  <si>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</si>
  <si>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</si>
  <si>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</si>
  <si>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</si>
  <si>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</si>
  <si>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</si>
  <si>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</si>
  <si>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</si>
  <si>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</si>
  <si>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</si>
  <si>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</si>
  <si>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</si>
  <si>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</si>
  <si>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</si>
  <si>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</si>
  <si>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</si>
  <si>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</si>
  <si>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</si>
  <si>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</si>
  <si>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</si>
  <si>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</si>
  <si>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</si>
  <si>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</si>
  <si>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</si>
  <si>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</si>
  <si>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</si>
  <si>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</si>
  <si>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</si>
  <si>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</si>
  <si>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</si>
  <si>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</si>
  <si>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</si>
  <si>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</si>
  <si>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</si>
  <si>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</si>
  <si>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</si>
  <si>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</si>
  <si>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</si>
  <si>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</si>
  <si>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</si>
  <si>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</si>
  <si>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</si>
  <si>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</si>
  <si>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</si>
  <si>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</si>
  <si>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</si>
  <si>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</si>
  <si>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</si>
  <si>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</si>
  <si>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</si>
  <si>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</si>
  <si>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</si>
  <si>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</si>
  <si>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</si>
  <si>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</si>
  <si>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</si>
  <si>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</si>
  <si>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</si>
  <si>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</si>
  <si>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</si>
  <si>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</si>
  <si>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</si>
  <si>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</si>
  <si>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</si>
  <si>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</si>
  <si>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</si>
  <si>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</si>
  <si>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</si>
  <si>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</si>
  <si>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</si>
  <si>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</si>
  <si>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</si>
  <si>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</si>
  <si>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</si>
  <si>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</si>
  <si>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</si>
  <si>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</si>
  <si>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</si>
  <si>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</si>
  <si>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</si>
  <si>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</si>
  <si>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</si>
  <si>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</si>
  <si>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</si>
  <si>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</si>
  <si>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</si>
  <si>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</si>
  <si>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</si>
  <si>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</si>
  <si>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</si>
  <si>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</si>
  <si>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</si>
  <si>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</si>
  <si>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</si>
  <si>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</si>
  <si>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</si>
  <si>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</si>
  <si>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</si>
  <si>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</si>
  <si>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</si>
  <si>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</si>
  <si>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</si>
  <si>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</si>
  <si>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</si>
  <si>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</si>
  <si>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</si>
  <si>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</si>
  <si>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</si>
  <si>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</si>
  <si>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</si>
  <si>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</si>
  <si>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</si>
  <si>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</si>
  <si>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</si>
  <si>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</si>
  <si>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</si>
  <si>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</si>
  <si>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</si>
  <si>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</si>
  <si>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</si>
  <si>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</si>
  <si>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</si>
  <si>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</si>
  <si>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</si>
  <si>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</si>
  <si>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</si>
  <si>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</si>
  <si>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</si>
  <si>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</si>
  <si>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</si>
  <si>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</si>
  <si>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</si>
  <si>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</si>
  <si>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</si>
  <si>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</si>
  <si>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</si>
  <si>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</si>
  <si>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</si>
  <si>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</si>
  <si>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</si>
  <si>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</si>
  <si>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</si>
  <si>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</si>
  <si>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</si>
  <si>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</si>
  <si>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</si>
  <si>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</si>
  <si>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</si>
  <si>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</si>
  <si>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</si>
  <si>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</si>
  <si>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</si>
  <si>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</si>
  <si>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</si>
  <si>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</si>
  <si>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</si>
  <si>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</si>
  <si>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</si>
  <si>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</si>
  <si>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</si>
  <si>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</si>
  <si>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</si>
  <si>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</si>
  <si>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</si>
  <si>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</si>
  <si>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</si>
  <si>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</si>
  <si>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</si>
  <si>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</si>
  <si>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</si>
  <si>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</si>
  <si>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</si>
  <si>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</si>
  <si>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</si>
  <si>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</si>
  <si>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</si>
  <si>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</si>
  <si>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</si>
  <si>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</si>
  <si>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</si>
  <si>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</si>
  <si>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</si>
  <si>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</si>
  <si>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</si>
  <si>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</si>
  <si>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</si>
  <si>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</si>
  <si>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</si>
  <si>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</si>
  <si>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</si>
  <si>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</si>
  <si>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</si>
  <si>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</si>
  <si>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</si>
  <si>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</si>
  <si>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</si>
  <si>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</si>
  <si>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</si>
  <si>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</si>
  <si>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</si>
  <si>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</si>
  <si>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</si>
  <si>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</si>
  <si>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</si>
  <si>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</si>
  <si>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</si>
  <si>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</si>
  <si>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</si>
  <si>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</si>
  <si>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</si>
  <si>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</si>
  <si>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</si>
  <si>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</si>
  <si>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</si>
  <si>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</si>
  <si>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</si>
  <si>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</si>
  <si>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</si>
  <si>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</si>
  <si>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</si>
  <si>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</si>
  <si>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</si>
  <si>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</si>
  <si>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</si>
  <si>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</si>
  <si>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</si>
  <si>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</si>
  <si>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</si>
  <si>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</si>
  <si>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</si>
  <si>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</si>
  <si>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</si>
  <si>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</si>
  <si>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</si>
  <si>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</si>
  <si>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</si>
  <si>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</si>
  <si>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</si>
  <si>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</si>
  <si>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</si>
  <si>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</si>
  <si>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</si>
  <si>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</si>
  <si>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</si>
  <si>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</si>
  <si>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</si>
  <si>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</si>
  <si>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</si>
  <si>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</si>
  <si>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</si>
  <si>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</si>
  <si>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</si>
  <si>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</si>
  <si>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</si>
  <si>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</si>
  <si>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</si>
  <si>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</si>
  <si>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</si>
  <si>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</si>
  <si>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</si>
  <si>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</si>
  <si>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</si>
  <si>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</si>
  <si>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</si>
  <si>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</si>
  <si>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</si>
  <si>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</si>
  <si>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</si>
  <si>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</si>
  <si>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</si>
  <si>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</si>
  <si>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</si>
  <si>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</si>
  <si>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</si>
  <si>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</si>
  <si>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</si>
  <si>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</si>
  <si>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</si>
  <si>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</si>
  <si>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</si>
  <si>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</si>
  <si>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</si>
  <si>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</si>
  <si>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</si>
  <si>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</si>
  <si>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</si>
  <si>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</si>
  <si>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</si>
  <si>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</si>
  <si>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</si>
  <si>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</si>
  <si>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</si>
  <si>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</si>
  <si>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</si>
  <si>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</si>
  <si>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</si>
  <si>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</si>
  <si>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</si>
  <si>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</si>
  <si>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</si>
  <si>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</si>
  <si>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</si>
  <si>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</si>
  <si>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</si>
  <si>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</si>
  <si>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</si>
  <si>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</si>
  <si>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</si>
  <si>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</si>
  <si>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</si>
  <si>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</si>
  <si>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</si>
  <si>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</si>
  <si>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</si>
  <si>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</si>
  <si>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</si>
  <si>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</si>
  <si>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</si>
  <si>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</si>
  <si>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</si>
  <si>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</si>
  <si>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</si>
  <si>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</si>
  <si>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</si>
  <si>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</si>
  <si>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</si>
  <si>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</si>
  <si>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</si>
  <si>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</si>
  <si>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</si>
  <si>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</si>
  <si>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</si>
  <si>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</si>
  <si>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</si>
  <si>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</si>
  <si>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</si>
  <si>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</si>
  <si>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</si>
  <si>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</si>
  <si>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</si>
  <si>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</si>
  <si>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</si>
  <si>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</si>
  <si>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</si>
  <si>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</si>
  <si>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</si>
  <si>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</si>
  <si>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</si>
  <si>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</si>
  <si>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</si>
  <si>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</si>
  <si>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</si>
  <si>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</si>
  <si>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</si>
  <si>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</si>
  <si>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</si>
  <si>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</si>
  <si>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</si>
  <si>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</si>
  <si>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</si>
  <si>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</si>
  <si>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</si>
  <si>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</si>
  <si>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</si>
  <si>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</si>
  <si>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</si>
  <si>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</si>
  <si>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</si>
  <si>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</si>
  <si>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</si>
  <si>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</si>
  <si>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</si>
  <si>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</si>
  <si>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</si>
  <si>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</si>
  <si>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</si>
  <si>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</si>
  <si>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</si>
  <si>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</si>
  <si>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</si>
  <si>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</si>
  <si>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</si>
  <si>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</si>
  <si>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</si>
  <si>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</si>
  <si>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</si>
  <si>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</si>
  <si>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</si>
  <si>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</si>
  <si>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</si>
  <si>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</si>
  <si>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</si>
  <si>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</si>
  <si>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</si>
  <si>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</si>
  <si>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</si>
  <si>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</si>
  <si>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</si>
  <si>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</si>
  <si>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</si>
  <si>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</si>
  <si>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</si>
  <si>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</si>
  <si>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</si>
  <si>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</si>
  <si>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</si>
  <si>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</si>
  <si>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</si>
  <si>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</si>
  <si>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</si>
  <si>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</si>
  <si>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</si>
  <si>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</si>
  <si>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</si>
  <si>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</si>
  <si>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</si>
  <si>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</si>
  <si>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</si>
  <si>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</si>
  <si>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</si>
  <si>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</si>
  <si>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</si>
  <si>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</si>
  <si>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</si>
  <si>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</si>
  <si>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</si>
  <si>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</si>
  <si>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</si>
  <si>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</si>
  <si>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</si>
  <si>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</si>
  <si>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</si>
  <si>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</si>
  <si>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</si>
  <si>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</si>
  <si>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</si>
  <si>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</si>
  <si>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</si>
  <si>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</si>
  <si>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</si>
  <si>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</si>
  <si>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</si>
  <si>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</si>
  <si>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</si>
  <si>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</si>
  <si>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</si>
  <si>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</si>
  <si>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</si>
  <si>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</si>
  <si>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</si>
  <si>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</si>
  <si>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</si>
  <si>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</si>
  <si>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</si>
  <si>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</si>
  <si>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</si>
  <si>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</si>
  <si>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</si>
  <si>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</si>
  <si>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</si>
  <si>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</si>
  <si>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</si>
  <si>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</si>
  <si>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</si>
  <si>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</si>
  <si>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</si>
  <si>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</si>
  <si>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</si>
  <si>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</si>
  <si>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</si>
  <si>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</si>
  <si>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</si>
  <si>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</si>
  <si>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</si>
  <si>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</si>
  <si>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</si>
  <si>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</si>
  <si>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</si>
  <si>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</si>
  <si>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</si>
  <si>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</si>
  <si>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</si>
  <si>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</si>
  <si>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</si>
  <si>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</si>
  <si>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</si>
  <si>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</si>
  <si>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</si>
  <si>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</si>
  <si>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</si>
  <si>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</si>
  <si>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</si>
  <si>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</si>
  <si>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</si>
  <si>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</si>
  <si>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</si>
  <si>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</si>
  <si>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</si>
  <si>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</si>
  <si>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</si>
  <si>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</si>
  <si>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</si>
  <si>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</si>
  <si>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</si>
  <si>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</si>
  <si>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</si>
  <si>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</si>
  <si>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</si>
  <si>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</si>
  <si>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</si>
  <si>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</si>
  <si>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</si>
  <si>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</si>
  <si>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</si>
  <si>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</si>
  <si>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</si>
  <si>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</si>
  <si>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</si>
  <si>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</si>
  <si>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</si>
  <si>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</si>
  <si>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</si>
  <si>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</si>
  <si>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</si>
  <si>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</si>
  <si>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</si>
  <si>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</si>
  <si>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</si>
  <si>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</si>
  <si>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</si>
  <si>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</si>
  <si>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</si>
  <si>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</si>
  <si>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</si>
  <si>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</si>
  <si>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</si>
  <si>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</si>
  <si>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</si>
  <si>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</si>
  <si>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</si>
  <si>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</si>
  <si>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</si>
  <si>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</si>
  <si>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</si>
  <si>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</si>
  <si>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</si>
  <si>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</si>
  <si>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</si>
  <si>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</si>
  <si>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</si>
  <si>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</si>
  <si>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</si>
  <si>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</si>
  <si>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</si>
  <si>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</si>
  <si>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</si>
  <si>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</si>
  <si>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</si>
  <si>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</si>
  <si>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</si>
  <si>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</si>
  <si>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</si>
  <si>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</si>
  <si>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</si>
  <si>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</si>
  <si>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</si>
  <si>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</si>
  <si>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</si>
  <si>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</si>
  <si>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</si>
  <si>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</si>
  <si>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</si>
  <si>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</si>
  <si>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</si>
  <si>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</si>
  <si>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</si>
  <si>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</si>
  <si>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</si>
  <si>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</si>
  <si>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</si>
  <si>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</si>
  <si>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</si>
  <si>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</si>
  <si>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</si>
  <si>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</si>
  <si>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</si>
  <si>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</si>
  <si>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</si>
  <si>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</si>
  <si>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</si>
  <si>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</si>
  <si>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</si>
  <si>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</si>
  <si>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</si>
  <si>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</si>
  <si>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</si>
  <si>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</si>
  <si>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</si>
  <si>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</si>
  <si>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</si>
  <si>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</si>
  <si>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</si>
  <si>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</si>
  <si>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</si>
  <si>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</si>
  <si>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</si>
  <si>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</si>
  <si>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</si>
  <si>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</si>
  <si>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</si>
  <si>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</si>
  <si>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</si>
  <si>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</si>
  <si>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</si>
  <si>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</si>
  <si>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</si>
  <si>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</si>
  <si>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</si>
  <si>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</si>
  <si>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</si>
  <si>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</si>
  <si>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</si>
  <si>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</si>
  <si>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</si>
  <si>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</si>
  <si>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</si>
  <si>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</si>
  <si>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</si>
  <si>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</si>
  <si>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</si>
  <si>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</si>
  <si>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</si>
  <si>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</si>
  <si>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</si>
  <si>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</si>
  <si>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</si>
  <si>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</si>
  <si>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</si>
  <si>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</si>
  <si>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</si>
  <si>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</si>
  <si>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</si>
  <si>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</si>
  <si>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</si>
  <si>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</si>
  <si>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</si>
  <si>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</si>
  <si>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</si>
  <si>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</si>
  <si>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</si>
  <si>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</si>
  <si>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</si>
  <si>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</si>
  <si>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</si>
  <si>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</si>
  <si>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</si>
  <si>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</si>
  <si>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</si>
  <si>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</si>
  <si>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</si>
  <si>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</si>
  <si>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</si>
  <si>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</si>
  <si>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</si>
  <si>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</si>
  <si>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</si>
  <si>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</si>
  <si>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</si>
  <si>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</si>
  <si>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</si>
  <si>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</si>
  <si>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</si>
  <si>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</si>
  <si>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</si>
  <si>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</si>
  <si>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</si>
  <si>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</si>
  <si>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</si>
  <si>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</si>
  <si>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</si>
  <si>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</si>
  <si>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</si>
  <si>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</si>
  <si>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</si>
  <si>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</si>
  <si>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</si>
  <si>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</si>
  <si>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</si>
  <si>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</si>
  <si>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</si>
  <si>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</si>
  <si>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</si>
  <si>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</si>
  <si>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</si>
  <si>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</si>
  <si>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</si>
  <si>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</si>
  <si>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</si>
  <si>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</si>
  <si>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</si>
  <si>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</si>
  <si>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</si>
  <si>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</si>
  <si>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</si>
  <si>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</si>
  <si>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</si>
  <si>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</si>
  <si>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</si>
  <si>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</si>
  <si>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</si>
  <si>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</si>
  <si>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</si>
  <si>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</si>
  <si>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</si>
  <si>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</si>
  <si>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</si>
  <si>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</si>
  <si>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</si>
  <si>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</si>
  <si>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</si>
  <si>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</si>
  <si>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</si>
  <si>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</si>
  <si>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</si>
  <si>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</si>
  <si>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</si>
  <si>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</si>
  <si>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</si>
  <si>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</si>
  <si>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</si>
  <si>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</si>
  <si>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</si>
  <si>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</si>
  <si>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</si>
  <si>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</si>
  <si>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</si>
  <si>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</si>
  <si>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</si>
  <si>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</si>
  <si>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</si>
  <si>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</si>
  <si>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</si>
  <si>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</si>
  <si>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</si>
  <si>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</si>
  <si>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</si>
  <si>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</si>
  <si>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</si>
  <si>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</si>
  <si>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</si>
  <si>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</si>
  <si>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</si>
  <si>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</si>
  <si>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</si>
  <si>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</si>
  <si>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</si>
  <si>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</si>
  <si>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</si>
  <si>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</si>
  <si>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</si>
  <si>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</si>
  <si>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</si>
  <si>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</si>
  <si>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</si>
  <si>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</si>
  <si>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</si>
  <si>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</si>
  <si>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</si>
  <si>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</si>
  <si>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</si>
  <si>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</si>
  <si>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</si>
  <si>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</si>
  <si>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</si>
  <si>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</si>
  <si>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</si>
  <si>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</si>
  <si>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</si>
  <si>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</si>
  <si>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</si>
  <si>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</si>
  <si>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</si>
  <si>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</si>
  <si>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</si>
  <si>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</si>
  <si>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</si>
  <si>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</si>
  <si>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</si>
  <si>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</si>
  <si>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</si>
  <si>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</si>
  <si>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</si>
  <si>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</si>
  <si>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</si>
  <si>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</si>
  <si>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</si>
  <si>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</si>
  <si>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</si>
  <si>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</si>
  <si>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</si>
  <si>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</si>
  <si>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</si>
  <si>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</si>
  <si>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</si>
  <si>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</si>
  <si>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</si>
  <si>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</si>
  <si>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</si>
  <si>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</si>
  <si>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</si>
  <si>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</si>
  <si>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</si>
  <si>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</si>
  <si>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</si>
  <si>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</si>
  <si>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</si>
  <si>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</si>
  <si>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</si>
  <si>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</si>
  <si>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</si>
  <si>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</si>
  <si>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</si>
  <si>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</si>
  <si>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</si>
  <si>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</si>
  <si>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</si>
  <si>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</si>
  <si>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</si>
  <si>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</si>
  <si>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</si>
  <si>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</si>
  <si>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</si>
  <si>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</si>
  <si>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</si>
  <si>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</si>
  <si>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</si>
  <si>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</si>
  <si>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</si>
  <si>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</si>
  <si>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</si>
  <si>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</si>
  <si>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</si>
  <si>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</si>
  <si>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</si>
  <si>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</si>
  <si>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</si>
  <si>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</si>
  <si>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</si>
  <si>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</si>
  <si>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</si>
  <si>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</si>
  <si>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</si>
  <si>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</si>
  <si>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</si>
  <si>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</si>
  <si>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</si>
  <si>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</si>
  <si>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</si>
  <si>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</si>
  <si>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</si>
  <si>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</si>
  <si>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</si>
  <si>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</si>
  <si>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</si>
  <si>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</si>
  <si>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</si>
  <si>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</si>
  <si>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</si>
  <si>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</si>
  <si>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</si>
  <si>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</si>
  <si>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</si>
  <si>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</si>
  <si>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</si>
  <si>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</si>
  <si>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</si>
  <si>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</si>
  <si>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</si>
  <si>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</si>
  <si>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</si>
  <si>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</si>
  <si>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</si>
  <si>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</si>
  <si>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</si>
  <si>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</si>
  <si>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</si>
  <si>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</si>
  <si>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</si>
  <si>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</si>
  <si>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</si>
  <si>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</si>
  <si>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</si>
  <si>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</si>
  <si>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</si>
  <si>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</si>
  <si>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</si>
  <si>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</si>
  <si>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</si>
  <si>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</si>
  <si>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</si>
  <si>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</si>
  <si>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</si>
  <si>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</si>
  <si>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</si>
  <si>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</si>
  <si>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</si>
  <si>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</si>
  <si>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</si>
  <si>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</si>
  <si>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</si>
  <si>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</si>
  <si>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</si>
  <si>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</si>
  <si>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</si>
  <si>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</si>
  <si>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</si>
  <si>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</si>
  <si>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</si>
  <si>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</si>
  <si>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</si>
  <si>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</si>
  <si>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</si>
  <si>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</si>
  <si>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</si>
  <si>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</si>
  <si>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</si>
  <si>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</si>
  <si>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</si>
  <si>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</si>
  <si>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</si>
  <si>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</si>
  <si>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</si>
  <si>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</si>
  <si>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</si>
  <si>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</si>
  <si>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</si>
  <si>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</si>
  <si>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</si>
  <si>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</si>
  <si>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</si>
  <si>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</si>
  <si>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</si>
  <si>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</si>
  <si>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</si>
  <si>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</si>
  <si>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</si>
  <si>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</si>
  <si>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</si>
  <si>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</si>
  <si>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</si>
  <si>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</si>
  <si>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</si>
  <si>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</si>
  <si>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</si>
  <si>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</si>
  <si>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</si>
  <si>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</si>
  <si>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</si>
  <si>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</si>
  <si>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</si>
  <si>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</si>
  <si>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</si>
  <si>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</si>
  <si>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</si>
  <si>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</si>
  <si>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</si>
  <si>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</si>
  <si>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</si>
  <si>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</si>
  <si>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</si>
  <si>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</si>
  <si>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</si>
  <si>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</si>
  <si>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</si>
  <si>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</si>
  <si>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</si>
  <si>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</si>
  <si>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</si>
  <si>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</si>
  <si>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</si>
  <si>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</si>
  <si>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</si>
  <si>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</si>
  <si>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</si>
  <si>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</si>
  <si>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</si>
  <si>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</si>
  <si>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</si>
  <si>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</si>
  <si>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</si>
  <si>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</si>
  <si>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</si>
  <si>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</si>
  <si>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</si>
  <si>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</si>
  <si>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</si>
  <si>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</si>
  <si>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</si>
  <si>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</si>
  <si>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</si>
  <si>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</si>
  <si>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</si>
  <si>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</si>
  <si>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</si>
  <si>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</si>
  <si>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</si>
  <si>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</si>
  <si>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</si>
  <si>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</si>
  <si>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</si>
  <si>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</si>
  <si>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</si>
  <si>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</si>
  <si>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</si>
  <si>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</si>
  <si>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</si>
  <si>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</si>
  <si>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</si>
  <si>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</si>
  <si>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</si>
  <si>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</si>
  <si>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</si>
  <si>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</si>
  <si>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</si>
  <si>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</si>
  <si>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</si>
  <si>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</si>
  <si>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</si>
  <si>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</si>
  <si>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</si>
  <si>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</si>
  <si>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</si>
  <si>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</si>
  <si>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</si>
  <si>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</si>
  <si>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</si>
  <si>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</si>
  <si>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</si>
  <si>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</si>
  <si>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</si>
  <si>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</si>
  <si>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</si>
  <si>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</si>
  <si>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</si>
  <si>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</si>
  <si>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</si>
  <si>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</si>
  <si>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</si>
  <si>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</si>
  <si>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</si>
  <si>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</si>
  <si>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</si>
  <si>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</si>
  <si>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</si>
  <si>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</si>
  <si>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</si>
  <si>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</si>
  <si>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</si>
  <si>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</si>
  <si>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</si>
  <si>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</si>
  <si>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</si>
  <si>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</si>
  <si>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</si>
  <si>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</si>
  <si>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</si>
  <si>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</si>
  <si>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</si>
  <si>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</si>
  <si>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</si>
  <si>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</si>
  <si>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</si>
  <si>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</si>
  <si>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</si>
  <si>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</si>
  <si>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</si>
  <si>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</si>
  <si>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</si>
  <si>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</si>
  <si>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</si>
  <si>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</si>
  <si>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</si>
  <si>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</si>
  <si>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</si>
  <si>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</si>
  <si>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</si>
  <si>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</si>
  <si>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</si>
  <si>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</si>
  <si>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</si>
  <si>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</si>
  <si>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</si>
  <si>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</si>
  <si>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</si>
  <si>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</si>
  <si>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</si>
  <si>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</si>
  <si>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</si>
  <si>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</si>
  <si>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</si>
  <si>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</si>
  <si>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</si>
  <si>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</si>
  <si>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</si>
  <si>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</si>
  <si>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</si>
  <si>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</si>
  <si>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</si>
  <si>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</si>
  <si>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</si>
  <si>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</si>
  <si>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</si>
  <si>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</si>
  <si>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</si>
  <si>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</si>
  <si>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</si>
  <si>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</si>
  <si>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</si>
  <si>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</si>
  <si>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</si>
  <si>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</si>
  <si>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</si>
  <si>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</si>
  <si>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</si>
  <si>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</si>
  <si>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</si>
  <si>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</si>
  <si>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</si>
  <si>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</si>
  <si>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</si>
  <si>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</si>
  <si>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</si>
  <si>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</si>
  <si>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</si>
  <si>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</si>
  <si>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</si>
  <si>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</si>
  <si>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</si>
  <si>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</si>
  <si>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</si>
  <si>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</si>
  <si>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</si>
  <si>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</si>
  <si>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</si>
  <si>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</si>
  <si>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</si>
  <si>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</si>
  <si>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</si>
  <si>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</si>
  <si>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</si>
  <si>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</si>
  <si>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</si>
  <si>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</si>
  <si>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</si>
  <si>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</si>
  <si>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</si>
  <si>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</si>
  <si>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</si>
  <si>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</si>
  <si>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</si>
  <si>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</si>
  <si>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</si>
  <si>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</si>
  <si>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</si>
  <si>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</si>
  <si>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</si>
  <si>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</si>
  <si>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</si>
  <si>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</si>
  <si>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</si>
  <si>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</si>
  <si>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</si>
  <si>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</si>
  <si>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</si>
  <si>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</si>
  <si>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</si>
  <si>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</si>
  <si>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</si>
  <si>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</si>
  <si>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</si>
  <si>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</si>
  <si>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</si>
  <si>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</si>
  <si>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</si>
  <si>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</si>
  <si>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</si>
  <si>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</si>
  <si>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</si>
  <si>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</si>
  <si>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</si>
  <si>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</si>
  <si>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</si>
  <si>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</si>
  <si>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</si>
  <si>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</si>
  <si>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</si>
  <si>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</si>
  <si>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</si>
  <si>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</si>
  <si>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</si>
  <si>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</si>
  <si>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</si>
  <si>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</si>
  <si>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</si>
  <si>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</si>
  <si>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</si>
  <si>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</si>
  <si>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</si>
  <si>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</si>
  <si>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</si>
  <si>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</si>
  <si>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</si>
  <si>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</si>
  <si>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</si>
  <si>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</si>
  <si>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</si>
  <si>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</si>
  <si>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</si>
  <si>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</si>
  <si>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</si>
  <si>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</si>
  <si>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</si>
  <si>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</si>
  <si>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</si>
  <si>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</si>
  <si>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</si>
  <si>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</si>
  <si>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</si>
  <si>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</si>
  <si>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</si>
  <si>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</si>
  <si>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</si>
  <si>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</si>
  <si>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</si>
  <si>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</si>
  <si>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</si>
  <si>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</si>
  <si>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</si>
  <si>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</si>
  <si>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</si>
  <si>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</si>
  <si>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</si>
  <si>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</si>
  <si>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</si>
  <si>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</si>
  <si>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</si>
  <si>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</si>
  <si>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</si>
  <si>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</si>
  <si>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</si>
  <si>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</si>
  <si>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</si>
  <si>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</si>
  <si>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</si>
  <si>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</si>
  <si>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</si>
  <si>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</si>
  <si>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</si>
  <si>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</si>
  <si>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</si>
  <si>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</si>
  <si>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</si>
  <si>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</si>
  <si>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</si>
  <si>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</si>
  <si>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</si>
  <si>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</si>
  <si>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</si>
  <si>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</si>
  <si>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</si>
  <si>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</si>
  <si>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</si>
  <si>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</si>
  <si>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</si>
  <si>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</si>
  <si>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</si>
  <si>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</si>
  <si>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</si>
  <si>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</si>
  <si>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</si>
  <si>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</si>
  <si>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</si>
  <si>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</si>
  <si>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</si>
  <si>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</si>
  <si>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</si>
  <si>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</si>
  <si>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</si>
  <si>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</si>
  <si>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</si>
  <si>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</si>
  <si>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</si>
  <si>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</si>
  <si>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</si>
  <si>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</si>
  <si>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</si>
  <si>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</si>
  <si>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</si>
  <si>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</si>
  <si>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</si>
  <si>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</si>
  <si>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</si>
  <si>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</si>
  <si>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</si>
  <si>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</si>
  <si>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</si>
  <si>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</si>
  <si>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</si>
  <si>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</si>
  <si>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</si>
  <si>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</si>
  <si>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</si>
  <si>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</si>
  <si>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</si>
  <si>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</si>
  <si>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</si>
  <si>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</si>
  <si>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</si>
  <si>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</si>
  <si>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</si>
  <si>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</si>
  <si>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</si>
  <si>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</si>
  <si>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</si>
  <si>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</si>
  <si>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</si>
  <si>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</si>
  <si>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</si>
  <si>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</si>
  <si>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</si>
  <si>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</si>
  <si>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</si>
  <si>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</si>
  <si>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</si>
  <si>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</si>
  <si>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</si>
  <si>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</si>
  <si>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</si>
  <si>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</si>
  <si>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</si>
  <si>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</si>
  <si>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</si>
  <si>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</si>
  <si>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</si>
  <si>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</si>
  <si>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</si>
  <si>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</si>
  <si>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</si>
  <si>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</si>
  <si>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</si>
  <si>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</si>
  <si>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</si>
  <si>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</si>
  <si>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</si>
  <si>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</si>
  <si>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</si>
  <si>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</si>
  <si>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</si>
  <si>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</si>
  <si>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</si>
  <si>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</si>
  <si>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</si>
  <si>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</si>
  <si>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</si>
  <si>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</si>
  <si>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</si>
  <si>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</si>
  <si>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</si>
  <si>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</si>
  <si>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</si>
  <si>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</si>
  <si>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</si>
  <si>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</si>
  <si>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</si>
  <si>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</si>
  <si>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</si>
  <si>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</si>
  <si>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</si>
  <si>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</si>
  <si>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</si>
  <si>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</si>
  <si>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</si>
  <si>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</si>
  <si>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</si>
  <si>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</si>
  <si>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</si>
  <si>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</si>
  <si>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</si>
  <si>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</si>
  <si>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</si>
  <si>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</si>
  <si>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</si>
  <si>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</si>
  <si>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</si>
  <si>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</si>
  <si>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</si>
  <si>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</si>
  <si>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</si>
  <si>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</si>
  <si>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</si>
  <si>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</si>
  <si>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</si>
  <si>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</si>
  <si>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</si>
  <si>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</si>
  <si>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</si>
  <si>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</si>
  <si>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</si>
  <si>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</si>
  <si>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</si>
  <si>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</si>
  <si>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</si>
  <si>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</si>
  <si>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</si>
  <si>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</si>
  <si>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</si>
  <si>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</si>
  <si>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</si>
  <si>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</si>
  <si>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</si>
  <si>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</si>
  <si>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</si>
  <si>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</si>
  <si>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</si>
  <si>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</si>
  <si>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</si>
  <si>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</si>
  <si>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</si>
  <si>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</si>
  <si>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</si>
  <si>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</si>
  <si>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</si>
  <si>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</si>
  <si>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</si>
  <si>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</si>
  <si>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</si>
  <si>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</si>
  <si>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</si>
  <si>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</si>
  <si>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</si>
  <si>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</si>
  <si>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</si>
  <si>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</si>
  <si>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</si>
  <si>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</si>
  <si>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</si>
  <si>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</si>
  <si>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</si>
  <si>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</si>
  <si>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</si>
  <si>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</si>
  <si>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</si>
  <si>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</si>
  <si>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</si>
  <si>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</si>
  <si>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</si>
  <si>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</si>
  <si>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</si>
  <si>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</si>
  <si>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</si>
  <si>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</si>
  <si>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</si>
  <si>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</si>
  <si>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</si>
  <si>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</si>
  <si>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</si>
  <si>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</si>
  <si>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</si>
  <si>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</si>
  <si>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</si>
  <si>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</si>
  <si>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</si>
  <si>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</si>
  <si>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</si>
  <si>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</si>
  <si>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</si>
  <si>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</si>
  <si>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</si>
  <si>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</si>
  <si>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</si>
  <si>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</si>
  <si>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</si>
  <si>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</si>
  <si>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</si>
  <si>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</si>
  <si>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</si>
  <si>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</si>
  <si>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</si>
  <si>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</si>
  <si>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</si>
  <si>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</si>
  <si>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</si>
  <si>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</si>
  <si>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</si>
  <si>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</si>
  <si>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</si>
  <si>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</si>
  <si>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</si>
  <si>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</si>
  <si>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</si>
  <si>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</si>
  <si>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</si>
  <si>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</si>
  <si>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</si>
  <si>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</si>
  <si>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</si>
  <si>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</si>
  <si>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</si>
  <si>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</si>
  <si>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</si>
  <si>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</si>
  <si>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</si>
  <si>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</si>
  <si>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</si>
  <si>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</si>
  <si>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</si>
  <si>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</si>
  <si>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</si>
  <si>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</si>
  <si>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</si>
  <si>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</si>
  <si>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</si>
  <si>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</si>
  <si>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</si>
  <si>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</si>
  <si>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</si>
  <si>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</si>
  <si>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</si>
  <si>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</si>
  <si>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</si>
  <si>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</si>
  <si>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</si>
  <si>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</si>
  <si>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</si>
  <si>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</si>
  <si>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</si>
  <si>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</si>
  <si>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</si>
  <si>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</si>
  <si>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</si>
  <si>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</si>
  <si>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</si>
  <si>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</si>
  <si>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</si>
  <si>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</si>
  <si>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</si>
  <si>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</si>
  <si>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</si>
  <si>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</si>
  <si>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</si>
  <si>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</si>
  <si>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</si>
  <si>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</si>
  <si>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</si>
  <si>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</si>
  <si>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</si>
  <si>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</si>
  <si>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</si>
  <si>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</si>
  <si>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</si>
  <si>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</si>
  <si>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</si>
  <si>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</si>
  <si>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</si>
  <si>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</si>
  <si>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</si>
  <si>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</si>
  <si>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</si>
  <si>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</si>
  <si>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</si>
  <si>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</si>
  <si>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</si>
  <si>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</si>
  <si>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</si>
  <si>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</si>
  <si>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</si>
  <si>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</si>
  <si>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</si>
  <si>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</si>
  <si>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</si>
  <si>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</si>
  <si>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</si>
  <si>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</si>
  <si>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</si>
  <si>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</si>
  <si>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</si>
  <si>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</si>
  <si>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</si>
  <si>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</si>
  <si>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</si>
  <si>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</si>
  <si>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</si>
  <si>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</si>
  <si>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</si>
  <si>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</si>
  <si>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</si>
  <si>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</si>
  <si>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</si>
  <si>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</si>
  <si>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</si>
  <si>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</si>
  <si>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</si>
  <si>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</si>
  <si>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</si>
  <si>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</si>
  <si>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</si>
  <si>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</si>
  <si>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</si>
  <si>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</si>
  <si>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</si>
  <si>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</si>
  <si>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</si>
  <si>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</si>
  <si>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</si>
  <si>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</si>
  <si>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</si>
  <si>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</si>
  <si>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</si>
  <si>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</si>
  <si>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</si>
  <si>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</si>
  <si>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</si>
  <si>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</si>
  <si>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</si>
  <si>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</si>
  <si>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</si>
  <si>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</si>
  <si>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</si>
  <si>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</si>
  <si>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</si>
  <si>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</si>
  <si>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</si>
  <si>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</si>
  <si>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</si>
  <si>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</si>
  <si>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</si>
  <si>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</si>
  <si>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</si>
  <si>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</si>
  <si>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</si>
  <si>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</si>
  <si>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</si>
  <si>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</si>
  <si>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</si>
  <si>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</si>
  <si>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</si>
  <si>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</si>
  <si>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</si>
  <si>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</si>
  <si>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</si>
  <si>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</si>
  <si>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</si>
  <si>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</si>
  <si>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</si>
  <si>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</si>
  <si>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</si>
  <si>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</si>
  <si>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</si>
  <si>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</si>
  <si>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</si>
  <si>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</si>
  <si>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</si>
  <si>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</si>
  <si>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</si>
  <si>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</si>
  <si>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</si>
  <si>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</si>
  <si>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</si>
  <si>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</si>
  <si>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</si>
  <si>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</si>
  <si>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</si>
  <si>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</si>
  <si>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</si>
  <si>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</si>
  <si>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</si>
  <si>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</si>
  <si>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</si>
  <si>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</si>
  <si>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</si>
  <si>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</si>
  <si>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</si>
  <si>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</si>
  <si>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</si>
  <si>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</si>
  <si>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</si>
  <si>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</si>
  <si>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</si>
  <si>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</si>
  <si>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</si>
  <si>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</si>
  <si>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</si>
  <si>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</si>
  <si>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</si>
  <si>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</si>
  <si>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</si>
  <si>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</si>
  <si>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</si>
  <si>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</si>
  <si>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</si>
  <si>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</si>
  <si>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</si>
  <si>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</si>
  <si>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</si>
  <si>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</si>
  <si>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</si>
  <si>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</si>
  <si>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</si>
  <si>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</si>
  <si>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</si>
  <si>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</si>
  <si>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</si>
  <si>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</si>
  <si>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</si>
  <si>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</si>
  <si>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</si>
  <si>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</si>
  <si>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</si>
  <si>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</si>
  <si>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</si>
  <si>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</si>
  <si>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</si>
  <si>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</si>
  <si>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</si>
  <si>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</si>
  <si>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</si>
  <si>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</si>
  <si>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</si>
  <si>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</si>
  <si>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</si>
  <si>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</si>
  <si>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</si>
  <si>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</si>
  <si>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</si>
  <si>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</si>
  <si>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</si>
  <si>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</si>
  <si>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</si>
  <si>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</si>
  <si>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</si>
  <si>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</si>
  <si>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</si>
  <si>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</si>
  <si>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</si>
  <si>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</si>
  <si>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</si>
  <si>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</si>
  <si>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</si>
  <si>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</si>
  <si>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</si>
  <si>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</si>
  <si>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</si>
  <si>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</si>
  <si>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</si>
  <si>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</si>
  <si>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</si>
  <si>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</si>
  <si>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</si>
  <si>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</si>
  <si>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</si>
  <si>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</si>
  <si>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</si>
  <si>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</si>
  <si>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</si>
  <si>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</si>
  <si>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</si>
  <si>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</si>
  <si>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</si>
  <si>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</si>
  <si>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</si>
  <si>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</si>
  <si>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</si>
  <si>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</si>
  <si>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</si>
  <si>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</si>
  <si>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</si>
  <si>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</si>
  <si>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</si>
  <si>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</si>
  <si>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</si>
  <si>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</si>
  <si>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</si>
  <si>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</si>
  <si>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</si>
  <si>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</si>
  <si>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</si>
  <si>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</si>
  <si>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</si>
  <si>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</si>
  <si>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</si>
  <si>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</si>
  <si>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</si>
  <si>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</si>
  <si>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</si>
  <si>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</si>
  <si>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</si>
  <si>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</si>
  <si>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</si>
  <si>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</si>
  <si>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</si>
  <si>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</si>
  <si>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</si>
  <si>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</si>
  <si>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</si>
  <si>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</si>
  <si>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</si>
  <si>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</si>
  <si>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</si>
  <si>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</si>
  <si>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</si>
  <si>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</si>
  <si>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</si>
  <si>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</si>
  <si>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</si>
  <si>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</si>
  <si>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</si>
  <si>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</si>
  <si>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</si>
  <si>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</si>
  <si>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</si>
  <si>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</si>
  <si>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</si>
  <si>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</si>
  <si>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</si>
  <si>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</si>
  <si>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</si>
  <si>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</si>
  <si>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</si>
  <si>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</si>
  <si>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</si>
  <si>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</si>
  <si>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</si>
  <si>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</si>
  <si>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</si>
  <si>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</si>
  <si>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</si>
  <si>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</si>
  <si>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</si>
  <si>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</si>
  <si>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</si>
  <si>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</si>
  <si>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</si>
  <si>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</si>
  <si>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</si>
  <si>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</si>
  <si>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</si>
  <si>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</si>
  <si>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</si>
  <si>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</si>
  <si>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</si>
  <si>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</si>
  <si>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</si>
  <si>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</si>
  <si>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</si>
  <si>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</si>
  <si>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</si>
  <si>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</si>
  <si>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</si>
  <si>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</si>
  <si>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</si>
  <si>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</si>
  <si>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</si>
  <si>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</si>
  <si>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</si>
  <si>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</si>
  <si>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</si>
  <si>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</si>
  <si>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</si>
  <si>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</si>
  <si>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</si>
  <si>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</si>
  <si>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</si>
  <si>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</si>
  <si>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</si>
  <si>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</si>
  <si>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</si>
  <si>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</si>
  <si>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</si>
  <si>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</si>
  <si>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</si>
  <si>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</si>
  <si>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</si>
  <si>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</si>
  <si>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</si>
  <si>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</si>
  <si>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</si>
  <si>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</si>
  <si>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</si>
  <si>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</si>
  <si>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</si>
  <si>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</si>
  <si>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</si>
  <si>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</si>
  <si>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</si>
  <si>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</si>
  <si>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</si>
  <si>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</si>
  <si>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</si>
  <si>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</si>
  <si>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</si>
  <si>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</si>
  <si>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</si>
  <si>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</si>
  <si>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</si>
  <si>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</si>
  <si>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</si>
  <si>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</si>
  <si>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</si>
  <si>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</si>
  <si>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</si>
  <si>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</si>
  <si>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</si>
  <si>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</si>
  <si>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</si>
  <si>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</si>
  <si>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</si>
  <si>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</si>
  <si>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</si>
  <si>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</si>
  <si>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</si>
  <si>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</si>
  <si>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</si>
  <si>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</si>
  <si>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</si>
  <si>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</si>
  <si>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</si>
  <si>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</si>
  <si>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</si>
  <si>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</si>
  <si>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</si>
  <si>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</si>
  <si>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</si>
  <si>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</si>
  <si>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</si>
  <si>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</si>
  <si>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</si>
  <si>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</si>
  <si>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</si>
  <si>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</si>
  <si>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</si>
  <si>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</si>
  <si>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</si>
  <si>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</si>
  <si>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</si>
  <si>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</si>
  <si>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</si>
  <si>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</si>
  <si>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</si>
  <si>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</si>
  <si>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</si>
  <si>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</si>
  <si>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</si>
  <si>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</si>
  <si>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</si>
  <si>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</si>
  <si>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</si>
  <si>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</si>
  <si>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</si>
  <si>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</si>
  <si>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</si>
  <si>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</si>
  <si>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</si>
  <si>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</si>
  <si>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</si>
  <si>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</si>
  <si>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</si>
  <si>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</si>
  <si>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</si>
  <si>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</si>
  <si>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</si>
  <si>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</si>
  <si>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</si>
  <si>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</si>
  <si>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</si>
  <si>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</si>
  <si>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</si>
  <si>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</si>
  <si>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</si>
  <si>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</si>
  <si>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</si>
  <si>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</si>
  <si>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</si>
  <si>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</si>
  <si>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</si>
  <si>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</si>
  <si>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</si>
  <si>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</si>
  <si>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</si>
  <si>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</si>
  <si>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</si>
  <si>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</si>
  <si>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</si>
  <si>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</si>
  <si>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</si>
  <si>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</si>
  <si>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</si>
  <si>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</si>
  <si>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</si>
  <si>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</si>
  <si>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</si>
  <si>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</si>
  <si>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</si>
  <si>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</si>
  <si>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</si>
  <si>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</si>
  <si>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</si>
  <si>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</si>
  <si>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</si>
  <si>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</si>
  <si>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</si>
  <si>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</si>
  <si>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</si>
  <si>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</si>
  <si>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</si>
  <si>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</si>
  <si>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</si>
  <si>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</si>
  <si>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</si>
  <si>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</si>
  <si>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</si>
  <si>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</si>
  <si>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</si>
  <si>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</si>
  <si>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</si>
  <si>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</si>
  <si>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</si>
  <si>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</si>
  <si>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</si>
  <si>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</si>
  <si>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</si>
  <si>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</si>
  <si>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</si>
  <si>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</si>
  <si>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</si>
  <si>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</si>
  <si>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</si>
  <si>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</si>
  <si>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</si>
  <si>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</si>
  <si>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</si>
  <si>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</si>
  <si>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</si>
  <si>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</si>
  <si>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</si>
  <si>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</si>
  <si>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</si>
  <si>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</si>
  <si>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</si>
  <si>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</si>
  <si>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</si>
  <si>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</si>
  <si>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</si>
  <si>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</si>
  <si>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</si>
  <si>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</si>
  <si>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</si>
  <si>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</si>
  <si>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</si>
  <si>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</si>
  <si>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</si>
  <si>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</si>
  <si>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</si>
  <si>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</si>
  <si>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</si>
  <si>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</si>
  <si>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</si>
  <si>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</si>
  <si>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</si>
  <si>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</si>
  <si>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</si>
  <si>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</si>
  <si>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</si>
  <si>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</si>
  <si>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</si>
  <si>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</si>
  <si>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</si>
  <si>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</si>
  <si>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</si>
  <si>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</si>
  <si>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</si>
  <si>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</si>
  <si>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</si>
  <si>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</si>
  <si>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</si>
  <si>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</si>
  <si>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</si>
  <si>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</si>
  <si>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</si>
  <si>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</si>
  <si>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</si>
  <si>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</si>
  <si>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</si>
  <si>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</si>
  <si>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</si>
  <si>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</si>
  <si>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</si>
  <si>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</si>
  <si>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</si>
  <si>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</si>
  <si>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</si>
  <si>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</si>
  <si>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</si>
  <si>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</si>
  <si>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</si>
  <si>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</si>
  <si>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</si>
  <si>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</si>
  <si>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</si>
  <si>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</si>
  <si>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</si>
  <si>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</si>
  <si>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</si>
  <si>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</si>
  <si>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</si>
  <si>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</si>
  <si>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</si>
  <si>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</si>
  <si>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</si>
  <si>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</si>
  <si>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</si>
  <si>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</si>
  <si>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</si>
  <si>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</si>
  <si>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</si>
  <si>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</si>
  <si>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</si>
  <si>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</si>
  <si>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</si>
  <si>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</si>
  <si>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</si>
  <si>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</si>
  <si>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</si>
  <si>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</si>
  <si>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</si>
  <si>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</si>
  <si>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</si>
  <si>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</si>
  <si>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</si>
  <si>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</si>
  <si>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</si>
  <si>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</si>
  <si>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</si>
  <si>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</si>
  <si>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</si>
  <si>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</si>
  <si>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</si>
  <si>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</si>
  <si>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</si>
  <si>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</si>
  <si>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</si>
  <si>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</si>
  <si>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</si>
  <si>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</si>
  <si>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</si>
  <si>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</si>
  <si>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</si>
  <si>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</si>
  <si>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</si>
  <si>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</si>
  <si>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</si>
  <si>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</si>
  <si>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</si>
  <si>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</si>
  <si>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</si>
  <si>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</si>
  <si>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</si>
  <si>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</si>
  <si>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</si>
  <si>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</si>
  <si>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</si>
  <si>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</si>
  <si>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</si>
  <si>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</si>
  <si>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</si>
  <si>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</si>
  <si>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</si>
  <si>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</si>
  <si>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</si>
  <si>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</si>
  <si>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</si>
  <si>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</si>
  <si>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</si>
  <si>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</si>
  <si>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</si>
  <si>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</si>
  <si>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</si>
  <si>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</si>
  <si>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</si>
  <si>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</si>
  <si>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</si>
  <si>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</si>
  <si>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</si>
  <si>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</si>
  <si>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</si>
  <si>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</si>
  <si>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</si>
  <si>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</si>
  <si>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</si>
  <si>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</si>
  <si>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</si>
  <si>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</si>
  <si>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</si>
  <si>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</si>
  <si>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</si>
  <si>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</si>
  <si>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</si>
  <si>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</si>
  <si>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</si>
  <si>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</si>
  <si>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</si>
  <si>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</si>
  <si>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</si>
  <si>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</si>
  <si>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</si>
  <si>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</si>
  <si>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</si>
  <si>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</si>
  <si>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</si>
  <si>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</si>
  <si>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</si>
  <si>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</si>
  <si>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</si>
  <si>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</si>
  <si>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</si>
  <si>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</si>
  <si>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</si>
  <si>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</si>
  <si>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</si>
  <si>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</si>
  <si>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</si>
  <si>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</si>
  <si>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</si>
  <si>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</si>
  <si>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</si>
  <si>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</si>
  <si>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</si>
  <si>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</si>
  <si>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</si>
  <si>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</si>
  <si>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</si>
  <si>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</si>
  <si>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</si>
  <si>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</si>
  <si>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</si>
  <si>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</si>
  <si>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</si>
  <si>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</si>
  <si>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</si>
  <si>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</si>
  <si>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</si>
  <si>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</si>
  <si>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</si>
  <si>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</si>
  <si>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</si>
  <si>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</si>
  <si>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</si>
  <si>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</si>
  <si>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</si>
  <si>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</si>
  <si>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</si>
  <si>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</si>
  <si>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</si>
  <si>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</si>
  <si>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</si>
  <si>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</si>
  <si>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</si>
  <si>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</si>
  <si>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</si>
  <si>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</si>
  <si>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</si>
  <si>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</si>
  <si>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</si>
  <si>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</si>
  <si>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</si>
  <si>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</si>
  <si>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</si>
  <si>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</si>
  <si>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</si>
  <si>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</si>
  <si>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</si>
  <si>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</si>
  <si>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</si>
  <si>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</si>
  <si>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</si>
  <si>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</si>
  <si>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</si>
  <si>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</si>
  <si>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</si>
  <si>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</si>
  <si>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</si>
  <si>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</si>
  <si>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</si>
  <si>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</si>
  <si>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</si>
  <si>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</si>
  <si>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</si>
  <si>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</si>
  <si>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</si>
  <si>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</si>
  <si>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</si>
  <si>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</si>
  <si>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</si>
  <si>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</si>
  <si>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</si>
  <si>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</si>
  <si>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</si>
  <si>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</si>
  <si>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</si>
  <si>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</si>
  <si>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</si>
  <si>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</si>
  <si>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</si>
  <si>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</si>
  <si>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</si>
  <si>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</si>
  <si>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</si>
  <si>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</si>
  <si>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</si>
  <si>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</si>
  <si>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</si>
  <si>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</si>
  <si>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</si>
  <si>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</si>
  <si>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</si>
  <si>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</si>
  <si>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</si>
  <si>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</si>
  <si>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</si>
  <si>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</si>
  <si>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</si>
  <si>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</si>
  <si>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</si>
  <si>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</si>
  <si>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</si>
  <si>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</si>
  <si>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</si>
  <si>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</si>
  <si>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</si>
  <si>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</si>
  <si>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</si>
  <si>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</si>
  <si>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</si>
  <si>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</si>
  <si>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</si>
  <si>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</si>
  <si>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</si>
  <si>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</si>
  <si>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</si>
  <si>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</si>
  <si>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</si>
  <si>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</si>
  <si>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</si>
  <si>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</si>
  <si>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</si>
  <si>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</si>
  <si>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</si>
  <si>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</si>
  <si>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</si>
  <si>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</si>
  <si>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</si>
  <si>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</si>
  <si>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</si>
  <si>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</si>
  <si>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</si>
  <si>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</si>
  <si>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</si>
  <si>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</si>
  <si>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</si>
  <si>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</si>
  <si>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</si>
  <si>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</si>
  <si>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</si>
  <si>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</si>
  <si>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</si>
  <si>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</si>
  <si>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</si>
  <si>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</si>
  <si>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</si>
  <si>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</si>
  <si>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</si>
  <si>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</si>
  <si>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</si>
  <si>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</si>
  <si>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</si>
  <si>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</si>
  <si>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</si>
  <si>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</si>
  <si>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</si>
  <si>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</si>
  <si>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</si>
  <si>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</si>
  <si>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</si>
  <si>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</si>
  <si>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</si>
  <si>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</si>
  <si>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</si>
  <si>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</si>
  <si>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</si>
  <si>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</si>
  <si>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</si>
  <si>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</si>
  <si>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</si>
  <si>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</si>
  <si>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</si>
  <si>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</si>
  <si>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</si>
  <si>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</si>
  <si>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</si>
  <si>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</si>
  <si>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</si>
  <si>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</si>
  <si>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</si>
  <si>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</si>
  <si>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</si>
  <si>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</si>
  <si>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</si>
  <si>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</si>
  <si>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</si>
  <si>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</si>
  <si>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</si>
  <si>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</si>
  <si>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</si>
  <si>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</si>
  <si>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</si>
  <si>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</si>
  <si>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</si>
  <si>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</si>
  <si>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</si>
  <si>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</si>
  <si>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</si>
  <si>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</si>
  <si>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</si>
  <si>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</si>
  <si>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</si>
  <si>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</si>
  <si>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</si>
  <si>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</si>
  <si>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</si>
  <si>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</si>
  <si>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</si>
  <si>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</si>
  <si>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</si>
  <si>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</si>
  <si>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</si>
  <si>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</si>
  <si>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</si>
  <si>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</si>
  <si>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</si>
  <si>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</si>
  <si>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</si>
  <si>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</si>
  <si>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</si>
  <si>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</si>
  <si>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</si>
  <si>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</si>
  <si>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</si>
  <si>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</si>
  <si>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</si>
  <si>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</si>
  <si>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</si>
  <si>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</si>
  <si>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</si>
  <si>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</si>
  <si>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</si>
  <si>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</si>
  <si>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</si>
  <si>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</si>
  <si>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</si>
  <si>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</si>
  <si>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</si>
  <si>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</si>
  <si>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</si>
  <si>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</si>
  <si>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</si>
  <si>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</si>
  <si>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</si>
  <si>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</si>
  <si>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</si>
  <si>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</si>
  <si>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</si>
  <si>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</si>
  <si>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</si>
  <si>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</si>
  <si>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</si>
  <si>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</si>
  <si>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</si>
  <si>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</si>
  <si>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</si>
  <si>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</si>
  <si>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</si>
  <si>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</si>
  <si>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</si>
  <si>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</si>
  <si>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</si>
  <si>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</si>
  <si>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</si>
  <si>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</si>
  <si>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</si>
  <si>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</si>
  <si>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</si>
  <si>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</si>
  <si>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</si>
  <si>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</si>
  <si>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</si>
  <si>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</si>
  <si>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</si>
  <si>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</si>
  <si>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</si>
  <si>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</si>
  <si>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</si>
  <si>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</si>
  <si>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</si>
  <si>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</si>
  <si>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</si>
  <si>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</si>
  <si>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</si>
  <si>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</si>
  <si>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</si>
  <si>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</si>
  <si>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</si>
  <si>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</si>
  <si>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</si>
  <si>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</si>
  <si>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</si>
  <si>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</si>
  <si>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</si>
  <si>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</si>
  <si>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</si>
  <si>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</si>
  <si>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</si>
  <si>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</si>
  <si>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</si>
  <si>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</si>
  <si>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</si>
  <si>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</si>
  <si>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</si>
  <si>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</si>
  <si>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</si>
  <si>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</si>
  <si>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</si>
  <si>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</si>
  <si>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</si>
  <si>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</si>
  <si>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</si>
  <si>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</si>
  <si>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</si>
  <si>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</si>
  <si>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</si>
  <si>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</si>
  <si>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</si>
  <si>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</si>
  <si>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</si>
  <si>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</si>
  <si>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</si>
  <si>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</si>
  <si>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</si>
  <si>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</si>
  <si>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</si>
  <si>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</si>
  <si>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</si>
  <si>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</si>
  <si>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</si>
  <si>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</si>
  <si>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</si>
  <si>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</si>
  <si>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</si>
  <si>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</si>
  <si>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</si>
  <si>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</si>
  <si>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</si>
  <si>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</si>
  <si>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</si>
  <si>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</si>
  <si>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</si>
  <si>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</si>
  <si>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</si>
  <si>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</si>
  <si>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</si>
  <si>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</si>
  <si>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</si>
  <si>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</si>
  <si>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</si>
  <si>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</si>
  <si>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</si>
  <si>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</si>
  <si>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</si>
  <si>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</si>
  <si>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</si>
  <si>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</si>
  <si>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</si>
  <si>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</si>
  <si>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</si>
  <si>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</si>
  <si>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</si>
  <si>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</si>
  <si>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</si>
  <si>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</si>
  <si>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</si>
  <si>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</si>
  <si>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</si>
  <si>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</si>
  <si>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</si>
  <si>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</si>
  <si>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</si>
  <si>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</si>
  <si>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</si>
  <si>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</si>
  <si>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</si>
  <si>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</si>
  <si>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</si>
  <si>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</si>
  <si>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</si>
  <si>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</si>
  <si>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</si>
  <si>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</si>
  <si>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</si>
  <si>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</si>
  <si>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</si>
  <si>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</si>
  <si>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</si>
  <si>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</si>
  <si>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</si>
  <si>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</si>
  <si>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</si>
  <si>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</si>
  <si>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</si>
  <si>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</si>
  <si>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</si>
  <si>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</si>
  <si>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</si>
  <si>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</si>
  <si>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</si>
  <si>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</si>
  <si>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</si>
  <si>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</si>
  <si>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</si>
  <si>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</si>
  <si>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</si>
  <si>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</si>
  <si>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</si>
  <si>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</si>
  <si>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</si>
  <si>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</si>
  <si>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</si>
  <si>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</si>
  <si>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</si>
  <si>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</si>
  <si>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</si>
  <si>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</si>
  <si>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</si>
  <si>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</si>
  <si>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</si>
  <si>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</si>
  <si>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</si>
  <si>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</si>
  <si>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</si>
  <si>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</si>
  <si>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</si>
  <si>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</si>
  <si>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</si>
  <si>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</si>
  <si>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</si>
  <si>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</si>
  <si>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</si>
  <si>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</si>
  <si>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</si>
  <si>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</si>
  <si>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</si>
  <si>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</si>
  <si>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</si>
  <si>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</si>
  <si>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</si>
  <si>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</si>
  <si>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</si>
  <si>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</si>
  <si>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</si>
  <si>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</si>
  <si>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</si>
  <si>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</si>
  <si>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</si>
  <si>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</si>
  <si>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</si>
  <si>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</si>
  <si>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</si>
  <si>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</si>
  <si>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</si>
  <si>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</si>
  <si>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</si>
  <si>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</si>
  <si>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</si>
  <si>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</si>
  <si>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</si>
  <si>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</si>
  <si>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</si>
  <si>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</si>
  <si>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</si>
  <si>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</si>
  <si>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</si>
  <si>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</si>
  <si>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</si>
  <si>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</si>
  <si>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</si>
  <si>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</si>
  <si>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</si>
  <si>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</si>
  <si>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</si>
  <si>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</si>
  <si>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</si>
  <si>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</si>
  <si>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</si>
  <si>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</si>
  <si>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</si>
  <si>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</si>
  <si>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</si>
  <si>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</si>
  <si>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</si>
  <si>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</si>
  <si>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</si>
  <si>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</si>
  <si>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</si>
  <si>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</si>
  <si>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</si>
  <si>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</si>
  <si>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</si>
  <si>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</si>
  <si>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</si>
  <si>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</si>
  <si>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</si>
  <si>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</si>
  <si>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</si>
  <si>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</si>
  <si>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</si>
  <si>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</si>
  <si>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</si>
  <si>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</si>
  <si>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</si>
  <si>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</si>
  <si>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</si>
  <si>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</si>
  <si>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</si>
  <si>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</si>
  <si>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</si>
  <si>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</si>
  <si>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</si>
  <si>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</si>
  <si>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</si>
  <si>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</si>
  <si>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</si>
  <si>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</si>
  <si>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</si>
  <si>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</si>
  <si>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</si>
  <si>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</si>
  <si>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</si>
  <si>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</si>
  <si>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</si>
  <si>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</si>
  <si>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</si>
  <si>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</si>
  <si>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</si>
  <si>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</si>
  <si>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</si>
  <si>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</si>
  <si>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</si>
  <si>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</si>
  <si>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</si>
  <si>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</si>
  <si>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</si>
  <si>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</si>
  <si>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</si>
  <si>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</si>
  <si>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</si>
  <si>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</si>
  <si>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</si>
  <si>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</si>
  <si>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</si>
  <si>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</si>
  <si>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</si>
  <si>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</si>
  <si>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</si>
  <si>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</si>
  <si>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</si>
  <si>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</si>
  <si>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</si>
  <si>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</si>
  <si>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</si>
  <si>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</si>
  <si>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</si>
  <si>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</si>
  <si>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</si>
  <si>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</si>
  <si>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</si>
  <si>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</si>
  <si>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</si>
  <si>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</si>
  <si>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</si>
  <si>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</si>
  <si>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</si>
  <si>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</si>
  <si>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</si>
  <si>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</si>
  <si>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</si>
  <si>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</si>
  <si>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</si>
  <si>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</si>
  <si>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</si>
  <si>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</si>
  <si>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</si>
  <si>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</si>
  <si>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</si>
  <si>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</si>
  <si>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</si>
  <si>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</si>
  <si>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</si>
  <si>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</si>
  <si>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</si>
  <si>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</si>
  <si>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</si>
  <si>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</si>
  <si>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</si>
  <si>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</si>
  <si>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</si>
  <si>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</si>
  <si>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</si>
  <si>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</si>
  <si>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</si>
  <si>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</si>
  <si>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</si>
  <si>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</si>
  <si>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</si>
  <si>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</si>
  <si>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</si>
  <si>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</si>
  <si>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</si>
  <si>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</si>
  <si>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</si>
  <si>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</si>
  <si>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</si>
  <si>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</si>
  <si>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</si>
  <si>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</si>
  <si>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</si>
  <si>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</si>
  <si>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</si>
  <si>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</si>
  <si>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</si>
  <si>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</si>
  <si>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</si>
  <si>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</si>
  <si>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</si>
  <si>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</si>
  <si>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</si>
  <si>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</si>
  <si>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</si>
  <si>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</si>
  <si>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</si>
  <si>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</si>
  <si>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</si>
  <si>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</si>
  <si>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</si>
  <si>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</si>
  <si>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</si>
  <si>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</si>
  <si>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</si>
  <si>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</si>
  <si>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</si>
  <si>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</si>
  <si>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</si>
  <si>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</si>
  <si>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</si>
  <si>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</si>
  <si>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</si>
  <si>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</si>
  <si>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</si>
  <si>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</si>
  <si>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</si>
  <si>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</si>
  <si>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</si>
  <si>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</si>
  <si>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</si>
  <si>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</si>
  <si>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</si>
  <si>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</si>
  <si>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</si>
  <si>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</si>
  <si>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</si>
  <si>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</si>
  <si>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</si>
  <si>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</si>
  <si>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</si>
  <si>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</si>
  <si>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</si>
  <si>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</si>
  <si>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</si>
  <si>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</si>
  <si>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</si>
  <si>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</si>
  <si>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</si>
  <si>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</si>
  <si>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</si>
  <si>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</si>
  <si>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</si>
  <si>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</si>
  <si>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</si>
  <si>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</si>
  <si>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</si>
  <si>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</si>
  <si>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</si>
  <si>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</si>
  <si>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</si>
  <si>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</si>
  <si>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</si>
  <si>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</si>
  <si>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</si>
  <si>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</si>
  <si>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</si>
  <si>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</si>
  <si>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</si>
  <si>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</si>
  <si>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</si>
  <si>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</si>
  <si>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</si>
  <si>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</si>
  <si>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</si>
  <si>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</si>
  <si>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</si>
  <si>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</si>
  <si>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</si>
  <si>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</si>
  <si>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</si>
  <si>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</si>
  <si>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</si>
  <si>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</si>
  <si>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</si>
  <si>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</si>
  <si>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</si>
  <si>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</si>
  <si>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</si>
  <si>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</si>
  <si>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</si>
  <si>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</si>
  <si>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</si>
  <si>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</si>
  <si>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</si>
  <si>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</si>
  <si>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</si>
  <si>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</si>
  <si>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</si>
  <si>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</si>
  <si>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</si>
  <si>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</si>
  <si>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</si>
  <si>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</si>
  <si>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</si>
  <si>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</si>
  <si>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</si>
  <si>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</si>
  <si>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</si>
  <si>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</si>
  <si>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</si>
  <si>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</si>
  <si>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</si>
  <si>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</si>
  <si>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</si>
  <si>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</si>
  <si>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</si>
  <si>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</si>
  <si>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</si>
  <si>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</si>
  <si>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</si>
  <si>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</si>
  <si>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</si>
  <si>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</si>
  <si>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</si>
  <si>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</si>
  <si>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</si>
  <si>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</si>
  <si>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</si>
  <si>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</si>
  <si>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</si>
  <si>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</si>
  <si>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</si>
  <si>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</si>
  <si>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</si>
  <si>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</si>
  <si>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</si>
  <si>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</si>
  <si>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</si>
  <si>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</si>
  <si>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</si>
  <si>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</si>
  <si>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</si>
  <si>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</si>
  <si>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</si>
  <si>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</si>
  <si>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</si>
  <si>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</si>
  <si>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</si>
  <si>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</si>
  <si>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</si>
  <si>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</si>
  <si>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</si>
  <si>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</si>
  <si>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</si>
  <si>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</si>
  <si>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</si>
  <si>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</si>
  <si>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</si>
  <si>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</si>
  <si>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</si>
  <si>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</si>
  <si>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</si>
  <si>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</si>
  <si>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</si>
  <si>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</si>
  <si>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</si>
  <si>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</si>
  <si>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</si>
  <si>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</si>
  <si>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</si>
  <si>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</si>
  <si>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</si>
  <si>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</si>
  <si>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</si>
  <si>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</si>
  <si>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</si>
  <si>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</si>
  <si>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</si>
  <si>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</si>
  <si>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</si>
  <si>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</si>
  <si>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</si>
  <si>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</si>
  <si>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</si>
  <si>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</si>
  <si>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</si>
  <si>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</si>
  <si>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</si>
  <si>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</si>
  <si>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</si>
  <si>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</si>
  <si>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</si>
  <si>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</si>
  <si>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</si>
  <si>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</si>
  <si>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</si>
  <si>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</si>
  <si>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</si>
  <si>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</si>
  <si>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</si>
  <si>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</si>
  <si>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</si>
  <si>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</si>
  <si>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</si>
  <si>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</si>
  <si>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</si>
  <si>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</si>
  <si>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</si>
  <si>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</si>
  <si>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</si>
  <si>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</si>
  <si>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</si>
  <si>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</si>
  <si>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</si>
  <si>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</si>
  <si>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</si>
  <si>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</si>
  <si>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</si>
  <si>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</si>
  <si>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</si>
  <si>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</si>
  <si>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</si>
  <si>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</si>
  <si>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</si>
  <si>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</si>
  <si>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</si>
  <si>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</si>
  <si>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</si>
  <si>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</si>
  <si>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</si>
  <si>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</si>
  <si>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</si>
  <si>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</si>
  <si>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</si>
  <si>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</si>
  <si>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</si>
  <si>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</si>
  <si>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</si>
  <si>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</si>
  <si>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</si>
  <si>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</si>
  <si>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</si>
  <si>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</si>
  <si>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</si>
  <si>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</si>
  <si>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</si>
  <si>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</si>
  <si>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</si>
  <si>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</si>
  <si>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</si>
  <si>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</si>
  <si>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</si>
  <si>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</si>
  <si>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</si>
  <si>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</si>
  <si>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</si>
  <si>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</si>
  <si>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</si>
  <si>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</si>
  <si>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</si>
  <si>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</si>
  <si>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</si>
  <si>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</si>
  <si>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</si>
  <si>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</si>
  <si>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</si>
  <si>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</si>
  <si>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</si>
  <si>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</si>
  <si>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</si>
  <si>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</si>
  <si>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</si>
  <si>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</si>
  <si>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</si>
  <si>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</si>
  <si>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</si>
  <si>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</si>
  <si>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</si>
  <si>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</si>
  <si>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</si>
  <si>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</si>
  <si>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</si>
  <si>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</si>
  <si>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</si>
  <si>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</si>
  <si>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</si>
  <si>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</si>
  <si>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</si>
  <si>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</si>
  <si>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</si>
  <si>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</si>
  <si>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</si>
  <si>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</si>
  <si>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</si>
  <si>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</si>
  <si>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</si>
  <si>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</si>
  <si>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</si>
  <si>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</si>
  <si>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</si>
  <si>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</si>
  <si>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</si>
  <si>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</si>
  <si>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</si>
  <si>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</si>
  <si>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</si>
  <si>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</si>
  <si>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</si>
  <si>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</si>
  <si>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</si>
  <si>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</si>
  <si>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</si>
  <si>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</si>
  <si>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</si>
  <si>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</si>
  <si>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</si>
  <si>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</si>
  <si>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</si>
  <si>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</si>
  <si>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</si>
  <si>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</si>
  <si>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</si>
  <si>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</si>
  <si>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</si>
  <si>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</si>
  <si>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</si>
  <si>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</si>
  <si>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</si>
  <si>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</si>
  <si>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</si>
  <si>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</si>
  <si>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</si>
  <si>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</si>
  <si>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</si>
  <si>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</si>
  <si>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</si>
  <si>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</si>
  <si>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</si>
  <si>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</si>
  <si>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</si>
  <si>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</si>
  <si>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</si>
  <si>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</si>
  <si>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</si>
  <si>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</si>
  <si>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</si>
  <si>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</si>
  <si>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</si>
  <si>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</si>
  <si>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</si>
  <si>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</si>
  <si>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</si>
  <si>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</si>
  <si>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</si>
  <si>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</si>
  <si>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</si>
  <si>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</si>
  <si>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</si>
  <si>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</si>
  <si>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</si>
  <si>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</si>
  <si>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</si>
  <si>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</si>
  <si>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</si>
  <si>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</si>
  <si>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</si>
  <si>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</si>
  <si>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</si>
  <si>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</si>
  <si>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</si>
  <si>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</si>
  <si>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</si>
  <si>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</si>
  <si>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</si>
  <si>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</si>
  <si>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</si>
  <si>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</si>
  <si>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</si>
  <si>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</si>
  <si>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</si>
  <si>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</si>
  <si>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</si>
  <si>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</si>
  <si>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</si>
  <si>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</si>
  <si>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</si>
  <si>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</si>
  <si>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</si>
  <si>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</si>
  <si>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</si>
  <si>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</si>
  <si>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</si>
  <si>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</si>
  <si>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</si>
  <si>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</si>
  <si>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</si>
  <si>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</si>
  <si>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</si>
  <si>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</si>
  <si>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</si>
  <si>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</si>
  <si>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</si>
  <si>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</si>
  <si>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</si>
  <si>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</si>
  <si>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</si>
  <si>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</si>
  <si>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</si>
  <si>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</si>
  <si>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</si>
  <si>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</si>
  <si>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</si>
  <si>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</si>
  <si>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</si>
  <si>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</si>
  <si>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</si>
  <si>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</si>
  <si>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</si>
  <si>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</si>
  <si>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</si>
  <si>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</si>
  <si>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</si>
  <si>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</si>
  <si>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</si>
  <si>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</si>
  <si>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</si>
  <si>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</si>
  <si>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</si>
  <si>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</si>
  <si>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</si>
  <si>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</si>
  <si>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</si>
  <si>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</si>
  <si>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</si>
  <si>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</si>
  <si>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</si>
  <si>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</si>
  <si>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</si>
  <si>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</si>
  <si>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</si>
  <si>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</si>
  <si>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</si>
  <si>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</si>
  <si>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</si>
  <si>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</si>
  <si>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</si>
  <si>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</si>
  <si>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</si>
  <si>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</si>
  <si>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</si>
  <si>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</si>
  <si>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</si>
  <si>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</si>
  <si>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</si>
  <si>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</si>
  <si>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</si>
  <si>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</si>
  <si>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</si>
  <si>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</si>
  <si>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</si>
  <si>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</si>
  <si>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</si>
  <si>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</si>
  <si>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</si>
  <si>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</si>
  <si>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</si>
  <si>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</si>
  <si>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</si>
  <si>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</si>
  <si>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</si>
  <si>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</si>
  <si>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</si>
  <si>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</si>
  <si>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</si>
  <si>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</si>
  <si>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</si>
  <si>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</si>
  <si>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</si>
  <si>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</si>
  <si>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</si>
  <si>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</si>
  <si>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</si>
  <si>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</si>
  <si>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</si>
  <si>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</si>
  <si>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</si>
  <si>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</si>
  <si>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</si>
  <si>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</si>
  <si>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</si>
  <si>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</si>
  <si>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</si>
  <si>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</si>
  <si>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</si>
  <si>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</si>
  <si>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</si>
  <si>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</si>
  <si>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</si>
  <si>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</si>
  <si>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</si>
  <si>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</si>
  <si>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</si>
  <si>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</si>
  <si>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</si>
  <si>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</si>
  <si>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</si>
  <si>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</si>
  <si>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</si>
  <si>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</si>
  <si>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</si>
  <si>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</si>
  <si>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</si>
  <si>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</si>
  <si>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</si>
  <si>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</si>
  <si>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</si>
  <si>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</si>
  <si>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</si>
  <si>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</si>
  <si>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</si>
  <si>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</si>
  <si>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</si>
  <si>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</si>
  <si>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</si>
  <si>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</si>
  <si>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</si>
  <si>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</si>
  <si>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</si>
  <si>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</si>
  <si>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</si>
  <si>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</si>
  <si>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</si>
  <si>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</si>
  <si>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</si>
  <si>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</si>
  <si>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</si>
  <si>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</si>
  <si>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</si>
  <si>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</si>
  <si>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</si>
  <si>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</si>
  <si>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</si>
  <si>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</si>
  <si>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</si>
  <si>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</si>
  <si>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</si>
  <si>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</si>
  <si>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</si>
  <si>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</si>
  <si>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</si>
  <si>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</si>
  <si>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</si>
  <si>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</si>
  <si>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</si>
  <si>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</si>
  <si>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</si>
  <si>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</si>
  <si>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</si>
  <si>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</si>
  <si>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</si>
  <si>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</si>
  <si>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</si>
  <si>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</si>
  <si>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</si>
  <si>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</si>
  <si>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</si>
  <si>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</si>
  <si>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</si>
  <si>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</si>
  <si>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</si>
  <si>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</si>
  <si>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</si>
  <si>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</si>
  <si>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</si>
  <si>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</si>
  <si>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</si>
  <si>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</si>
  <si>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</si>
  <si>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</si>
  <si>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</si>
  <si>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</si>
  <si>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</si>
  <si>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</si>
  <si>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</si>
  <si>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</si>
  <si>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</si>
  <si>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</si>
  <si>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</si>
  <si>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</si>
  <si>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</si>
  <si>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</si>
  <si>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</si>
  <si>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</si>
  <si>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</si>
  <si>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</si>
  <si>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</si>
  <si>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</si>
  <si>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</si>
  <si>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</si>
  <si>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</si>
  <si>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</si>
  <si>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</si>
  <si>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</si>
  <si>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</si>
  <si>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</si>
  <si>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</si>
  <si>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</si>
  <si>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</si>
  <si>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</si>
  <si>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</si>
  <si>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</si>
  <si>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</si>
  <si>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</si>
  <si>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</si>
  <si>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</si>
  <si>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</si>
  <si>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</si>
  <si>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</si>
  <si>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</si>
  <si>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</si>
  <si>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</si>
  <si>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</si>
  <si>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</si>
  <si>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</si>
  <si>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</si>
  <si>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</si>
  <si>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</si>
  <si>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</si>
  <si>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</si>
  <si>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</si>
  <si>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</si>
  <si>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</si>
  <si>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</si>
  <si>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</si>
  <si>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</si>
  <si>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</si>
  <si>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</si>
  <si>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</si>
  <si>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</si>
  <si>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</si>
  <si>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</si>
  <si>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</si>
  <si>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</si>
  <si>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</si>
  <si>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</si>
  <si>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</si>
  <si>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</si>
  <si>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</si>
  <si>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</si>
  <si>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</si>
  <si>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</si>
  <si>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</si>
  <si>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</si>
  <si>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</si>
  <si>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</si>
  <si>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</si>
  <si>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</si>
  <si>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</si>
  <si>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</si>
  <si>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</si>
  <si>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</si>
  <si>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</si>
  <si>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</si>
  <si>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</si>
  <si>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</si>
  <si>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</si>
  <si>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</si>
  <si>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</si>
  <si>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</si>
  <si>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</si>
  <si>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</si>
  <si>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</si>
  <si>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</si>
  <si>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</si>
  <si>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</si>
  <si>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</si>
  <si>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</si>
  <si>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</si>
  <si>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</si>
  <si>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</si>
  <si>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</si>
  <si>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</si>
  <si>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</si>
  <si>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</si>
  <si>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</si>
  <si>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</si>
  <si>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</si>
  <si>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</si>
  <si>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</si>
  <si>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</si>
  <si>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</si>
  <si>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</si>
  <si>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</si>
  <si>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</si>
  <si>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</si>
  <si>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</si>
  <si>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</si>
  <si>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</si>
  <si>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</si>
  <si>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</si>
  <si>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</si>
  <si>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</si>
  <si>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</si>
  <si>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</si>
  <si>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</si>
  <si>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</si>
  <si>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</si>
  <si>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</si>
  <si>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</si>
  <si>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</si>
  <si>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</si>
  <si>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</si>
  <si>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</si>
  <si>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</si>
  <si>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</si>
  <si>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</si>
  <si>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</si>
  <si>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</si>
  <si>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</si>
  <si>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</si>
  <si>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</si>
  <si>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</si>
  <si>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</si>
  <si>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</si>
  <si>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</si>
  <si>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</si>
  <si>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</si>
  <si>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</si>
  <si>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</si>
  <si>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</si>
  <si>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</si>
  <si>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</si>
  <si>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</si>
  <si>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</si>
  <si>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</si>
  <si>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</si>
  <si>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</si>
  <si>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</si>
  <si>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</si>
  <si>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</si>
  <si>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</si>
  <si>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</si>
  <si>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</si>
  <si>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</si>
  <si>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</si>
  <si>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</si>
  <si>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</si>
  <si>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</si>
  <si>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</si>
  <si>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</si>
  <si>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</si>
  <si>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</si>
  <si>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</si>
  <si>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</si>
  <si>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</si>
  <si>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</si>
  <si>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</si>
  <si>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</si>
  <si>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</si>
  <si>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</si>
  <si>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</si>
  <si>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</si>
  <si>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</si>
  <si>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</si>
  <si>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</si>
  <si>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</si>
  <si>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</si>
  <si>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</si>
  <si>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</si>
  <si>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</si>
  <si>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</si>
  <si>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</si>
  <si>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</si>
  <si>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</si>
  <si>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</si>
  <si>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</si>
  <si>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</si>
  <si>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</si>
  <si>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</si>
  <si>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</si>
  <si>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</si>
  <si>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</si>
  <si>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</si>
  <si>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</si>
  <si>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</si>
  <si>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</si>
  <si>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</si>
  <si>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</si>
  <si>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</si>
  <si>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</si>
  <si>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</si>
  <si>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</si>
  <si>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</si>
  <si>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</si>
  <si>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</si>
  <si>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</si>
  <si>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</si>
  <si>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</si>
  <si>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</si>
  <si>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</si>
  <si>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</si>
  <si>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</si>
  <si>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</si>
  <si>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</si>
  <si>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</si>
  <si>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</si>
  <si>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</si>
  <si>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</si>
  <si>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</si>
  <si>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</si>
  <si>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</si>
  <si>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</si>
  <si>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</si>
  <si>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</si>
  <si>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</si>
  <si>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</si>
  <si>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</si>
  <si>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</si>
  <si>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</si>
  <si>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</si>
  <si>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</si>
  <si>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</si>
  <si>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</si>
  <si>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</si>
  <si>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</si>
  <si>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</si>
  <si>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</si>
  <si>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</si>
  <si>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</si>
  <si>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</si>
  <si>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</si>
  <si>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</si>
  <si>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</si>
  <si>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</si>
  <si>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</si>
  <si>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</si>
  <si>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</si>
  <si>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</si>
  <si>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</si>
  <si>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</si>
  <si>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</si>
  <si>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</si>
  <si>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</si>
  <si>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</si>
  <si>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</si>
  <si>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</si>
  <si>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</si>
  <si>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</si>
  <si>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</si>
  <si>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</si>
  <si>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</si>
  <si>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</si>
  <si>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</si>
  <si>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</si>
  <si>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</si>
  <si>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</si>
  <si>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</si>
  <si>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</si>
  <si>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</si>
  <si>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</si>
  <si>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</si>
  <si>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</si>
  <si>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</si>
  <si>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</si>
  <si>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</si>
  <si>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</si>
  <si>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</si>
  <si>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</si>
  <si>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</si>
  <si>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</si>
  <si>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</si>
  <si>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</si>
  <si>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</si>
  <si>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</si>
  <si>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</si>
  <si>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</si>
  <si>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</si>
  <si>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</si>
  <si>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</si>
  <si>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</si>
  <si>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</si>
  <si>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</si>
  <si>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</si>
  <si>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</si>
  <si>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</si>
  <si>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</si>
  <si>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</si>
  <si>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</si>
  <si>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</si>
  <si>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</si>
  <si>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</si>
  <si>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</si>
  <si>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</si>
  <si>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</si>
  <si>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</si>
  <si>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</si>
  <si>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</si>
  <si>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</si>
  <si>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</si>
  <si>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</si>
  <si>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</si>
  <si>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</si>
  <si>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</si>
  <si>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</si>
  <si>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</si>
  <si>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</si>
  <si>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</si>
  <si>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</si>
  <si>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</si>
  <si>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</si>
  <si>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</si>
  <si>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</si>
  <si>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</si>
  <si>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</si>
  <si>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</si>
  <si>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</si>
  <si>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</si>
  <si>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</si>
  <si>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</si>
  <si>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</si>
  <si>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</si>
  <si>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</si>
  <si>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</si>
  <si>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</si>
  <si>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</si>
  <si>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</si>
  <si>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</si>
  <si>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</si>
  <si>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</si>
  <si>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</si>
  <si>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</si>
  <si>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</si>
  <si>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</si>
  <si>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</si>
  <si>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</si>
  <si>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</si>
  <si>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</si>
  <si>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</si>
  <si>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</si>
  <si>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</si>
  <si>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</si>
  <si>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</si>
  <si>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</si>
  <si>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</si>
  <si>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</si>
  <si>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</si>
  <si>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</si>
  <si>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</si>
  <si>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</si>
  <si>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</si>
  <si>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</si>
  <si>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</si>
  <si>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</si>
  <si>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</si>
  <si>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</si>
  <si>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</si>
  <si>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</si>
  <si>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</si>
  <si>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</si>
  <si>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</si>
  <si>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</si>
  <si>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</si>
  <si>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</si>
  <si>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</si>
  <si>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</si>
  <si>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</si>
  <si>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</si>
  <si>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</si>
  <si>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</si>
  <si>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</si>
  <si>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</si>
  <si>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</si>
  <si>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</si>
  <si>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</si>
  <si>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</si>
  <si>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</si>
  <si>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</si>
  <si>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</si>
  <si>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</si>
  <si>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</si>
  <si>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</si>
  <si>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</si>
  <si>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</si>
  <si>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</si>
  <si>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</si>
  <si>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</si>
  <si>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</si>
  <si>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</si>
  <si>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</si>
  <si>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</si>
  <si>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</si>
  <si>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</si>
  <si>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</si>
  <si>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</si>
  <si>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</si>
  <si>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</si>
  <si>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</si>
  <si>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</si>
  <si>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</si>
  <si>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</si>
  <si>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</si>
  <si>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</si>
  <si>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</si>
  <si>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</si>
  <si>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</si>
  <si>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</si>
  <si>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</si>
  <si>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</si>
  <si>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</si>
  <si>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</si>
  <si>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</si>
  <si>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</si>
  <si>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</si>
  <si>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</si>
  <si>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</si>
  <si>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</si>
  <si>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</si>
  <si>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</si>
  <si>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</si>
  <si>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</si>
  <si>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</si>
  <si>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</si>
  <si>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</si>
  <si>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</si>
  <si>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</si>
  <si>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</si>
  <si>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</si>
  <si>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</si>
  <si>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</si>
  <si>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</si>
  <si>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</si>
  <si>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</si>
  <si>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</si>
  <si>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</si>
  <si>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</si>
  <si>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</si>
  <si>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</si>
  <si>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</si>
  <si>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</si>
  <si>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</si>
  <si>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</si>
  <si>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</si>
  <si>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</si>
  <si>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</si>
  <si>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</si>
  <si>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</si>
  <si>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</si>
  <si>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</si>
  <si>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</si>
  <si>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</si>
  <si>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</si>
  <si>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</si>
  <si>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</si>
  <si>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</si>
  <si>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</si>
  <si>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</si>
  <si>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</si>
  <si>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</si>
  <si>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</si>
  <si>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</si>
  <si>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</si>
  <si>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</si>
  <si>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</si>
  <si>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</si>
  <si>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</si>
  <si>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</si>
  <si>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</si>
  <si>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</si>
  <si>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</si>
  <si>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</si>
  <si>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</si>
  <si>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</si>
  <si>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</si>
  <si>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</si>
  <si>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</si>
  <si>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</si>
  <si>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</si>
  <si>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</si>
  <si>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</si>
  <si>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</si>
  <si>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</si>
  <si>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</si>
  <si>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</si>
  <si>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</si>
  <si>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</si>
  <si>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</si>
  <si>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</si>
  <si>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</si>
  <si>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</si>
  <si>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</si>
  <si>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</si>
  <si>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</si>
  <si>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</si>
  <si>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</si>
  <si>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</si>
  <si>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</si>
  <si>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</si>
  <si>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</si>
  <si>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</si>
  <si>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</si>
  <si>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</si>
  <si>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</si>
  <si>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</si>
  <si>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</si>
  <si>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</si>
  <si>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</si>
  <si>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</si>
  <si>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</si>
  <si>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</si>
  <si>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</si>
  <si>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</si>
  <si>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</si>
  <si>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</si>
  <si>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</si>
  <si>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</si>
  <si>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</si>
  <si>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</si>
  <si>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</si>
  <si>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</si>
  <si>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</si>
  <si>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</si>
  <si>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</si>
  <si>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</si>
  <si>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</si>
  <si>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</si>
  <si>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</si>
  <si>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</si>
  <si>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</si>
  <si>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</si>
  <si>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</si>
  <si>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</si>
  <si>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</si>
  <si>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</si>
  <si>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</si>
  <si>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</si>
  <si>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</si>
  <si>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</si>
  <si>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</si>
  <si>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</si>
  <si>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</si>
  <si>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</si>
  <si>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</si>
  <si>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</si>
  <si>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</si>
  <si>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</si>
  <si>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</si>
  <si>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</si>
  <si>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</si>
  <si>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</si>
  <si>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</si>
  <si>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</si>
  <si>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</si>
  <si>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</si>
  <si>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</si>
  <si>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</si>
  <si>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</si>
  <si>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</si>
  <si>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</si>
  <si>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</si>
  <si>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</si>
  <si>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</si>
  <si>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</si>
  <si>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</si>
  <si>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</si>
  <si>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</si>
  <si>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</si>
  <si>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</si>
  <si>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</si>
  <si>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</si>
  <si>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</si>
  <si>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</si>
  <si>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</si>
  <si>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</si>
  <si>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</si>
  <si>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</si>
  <si>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</si>
  <si>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</si>
  <si>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</si>
  <si>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</si>
  <si>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</si>
  <si>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</si>
  <si>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</si>
  <si>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</si>
  <si>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</si>
  <si>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</si>
  <si>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</si>
  <si>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</si>
  <si>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</si>
  <si>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</si>
  <si>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</si>
  <si>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</si>
  <si>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</si>
  <si>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</si>
  <si>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</si>
  <si>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</si>
  <si>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</si>
  <si>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</si>
  <si>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</si>
  <si>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</si>
  <si>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</si>
  <si>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</si>
  <si>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</si>
  <si>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</si>
  <si>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</si>
  <si>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</si>
  <si>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</si>
  <si>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</si>
  <si>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</si>
  <si>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</si>
  <si>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</si>
  <si>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</si>
  <si>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</si>
  <si>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</si>
  <si>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</si>
  <si>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</si>
  <si>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</si>
  <si>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</si>
  <si>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</si>
  <si>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</si>
  <si>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</si>
  <si>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</si>
  <si>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</si>
  <si>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</si>
  <si>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</si>
  <si>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</si>
  <si>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</si>
  <si>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</si>
  <si>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</si>
  <si>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</si>
  <si>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</si>
  <si>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</si>
  <si>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</si>
  <si>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</si>
  <si>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</si>
  <si>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</si>
  <si>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</si>
  <si>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</si>
  <si>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</si>
  <si>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</si>
  <si>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</si>
  <si>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</si>
  <si>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</si>
  <si>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</si>
  <si>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</si>
  <si>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</si>
  <si>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</si>
  <si>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</si>
  <si>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</si>
  <si>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</si>
  <si>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</si>
  <si>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</si>
  <si>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</si>
  <si>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</si>
  <si>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</si>
  <si>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</si>
  <si>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</si>
  <si>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</si>
  <si>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</si>
  <si>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</si>
  <si>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</si>
  <si>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</si>
  <si>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</si>
  <si>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</si>
  <si>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</si>
  <si>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</si>
  <si>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</si>
  <si>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</si>
  <si>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</si>
  <si>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</si>
  <si>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</si>
  <si>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</si>
  <si>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</si>
  <si>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</si>
  <si>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</si>
  <si>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</si>
  <si>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</si>
  <si>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</si>
  <si>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</si>
  <si>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</si>
  <si>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</si>
  <si>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</si>
  <si>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</si>
  <si>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</si>
  <si>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</si>
  <si>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</si>
  <si>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</si>
  <si>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</si>
  <si>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</si>
  <si>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</si>
  <si>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</si>
  <si>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</si>
  <si>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</si>
  <si>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</si>
  <si>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</si>
  <si>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</si>
  <si>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</si>
  <si>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</si>
  <si>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</si>
  <si>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</si>
  <si>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</si>
  <si>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</si>
  <si>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</si>
  <si>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</si>
  <si>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</si>
  <si>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</si>
  <si>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</si>
  <si>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</si>
  <si>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</si>
  <si>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</si>
  <si>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</si>
  <si>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</si>
  <si>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</si>
  <si>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</si>
  <si>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</si>
  <si>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</si>
  <si>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</si>
  <si>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</si>
  <si>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</si>
  <si>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</si>
  <si>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</si>
  <si>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</si>
  <si>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</si>
  <si>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</si>
  <si>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</si>
  <si>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</si>
  <si>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</si>
  <si>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</si>
  <si>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</si>
  <si>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</si>
  <si>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</si>
  <si>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</si>
  <si>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</si>
  <si>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</si>
  <si>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</si>
  <si>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</si>
  <si>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</si>
  <si>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</si>
  <si>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</si>
  <si>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</si>
  <si>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</si>
  <si>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</si>
  <si>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</si>
  <si>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</si>
  <si>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</si>
  <si>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</si>
  <si>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</si>
  <si>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</si>
  <si>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</si>
  <si>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</si>
  <si>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</si>
  <si>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</si>
  <si>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</si>
  <si>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</si>
  <si>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</si>
  <si>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</si>
  <si>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</si>
  <si>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</si>
  <si>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</si>
  <si>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</si>
  <si>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</si>
  <si>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</si>
  <si>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</si>
  <si>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</si>
  <si>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</si>
  <si>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</si>
  <si>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</si>
  <si>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</si>
  <si>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</si>
  <si>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</si>
  <si>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</si>
  <si>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</si>
  <si>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</si>
  <si>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</si>
  <si>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</si>
  <si>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</si>
  <si>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</si>
  <si>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</si>
  <si>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</si>
  <si>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</si>
  <si>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</si>
  <si>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</si>
  <si>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</si>
  <si>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</si>
  <si>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</si>
  <si>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</si>
  <si>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</si>
  <si>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</si>
  <si>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</si>
  <si>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</si>
  <si>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</si>
  <si>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</si>
  <si>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</si>
  <si>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</si>
  <si>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</si>
  <si>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</si>
  <si>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</si>
  <si>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</si>
  <si>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</si>
  <si>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</si>
  <si>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</si>
  <si>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</si>
  <si>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</si>
  <si>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</si>
  <si>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</si>
  <si>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</si>
  <si>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</si>
  <si>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</si>
  <si>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</si>
  <si>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</si>
  <si>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</si>
  <si>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</si>
  <si>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</si>
  <si>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</si>
  <si>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</si>
  <si>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</si>
  <si>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</si>
  <si>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</si>
  <si>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</si>
  <si>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</si>
  <si>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</si>
  <si>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</si>
  <si>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</si>
  <si>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</si>
  <si>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</si>
  <si>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</si>
  <si>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</si>
  <si>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</si>
  <si>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</si>
  <si>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</si>
  <si>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</si>
  <si>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</si>
  <si>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</si>
  <si>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</si>
  <si>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</si>
  <si>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</si>
  <si>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</si>
  <si>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</si>
  <si>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</si>
  <si>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</si>
  <si>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</si>
  <si>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</si>
  <si>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</si>
  <si>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</si>
  <si>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</si>
  <si>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</si>
  <si>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</si>
  <si>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</si>
  <si>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</si>
  <si>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</si>
  <si>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</si>
  <si>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</si>
  <si>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</si>
  <si>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</si>
  <si>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</si>
  <si>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</si>
  <si>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</si>
  <si>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</si>
  <si>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</si>
  <si>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</si>
  <si>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</si>
  <si>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</si>
  <si>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</si>
  <si>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</si>
  <si>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</si>
  <si>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</si>
  <si>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</si>
  <si>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</si>
  <si>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</si>
  <si>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</si>
  <si>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</si>
  <si>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</si>
  <si>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</si>
  <si>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</si>
  <si>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</si>
  <si>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</si>
  <si>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</si>
  <si>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</si>
  <si>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</si>
  <si>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</si>
  <si>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</si>
  <si>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</si>
  <si>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</si>
  <si>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</si>
  <si>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</si>
  <si>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</si>
  <si>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</si>
  <si>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</si>
  <si>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</si>
  <si>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</si>
  <si>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</si>
  <si>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</si>
  <si>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</si>
  <si>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</si>
  <si>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</si>
  <si>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</si>
  <si>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</si>
  <si>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</si>
  <si>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</si>
  <si>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</si>
  <si>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</si>
  <si>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</si>
  <si>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</si>
  <si>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</si>
  <si>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</si>
  <si>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</si>
  <si>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</si>
  <si>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</si>
  <si>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</si>
  <si>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</si>
  <si>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</si>
  <si>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</si>
  <si>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</si>
  <si>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</si>
  <si>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</si>
  <si>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</si>
  <si>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</si>
  <si>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</si>
  <si>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</si>
  <si>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</si>
  <si>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</si>
  <si>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</si>
  <si>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</si>
  <si>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</si>
  <si>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</si>
  <si>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</si>
  <si>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</si>
  <si>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</si>
  <si>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</si>
  <si>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</si>
  <si>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</si>
  <si>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</si>
  <si>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</si>
  <si>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</si>
  <si>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</si>
  <si>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</si>
  <si>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</si>
  <si>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</si>
  <si>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</si>
  <si>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</si>
  <si>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</si>
  <si>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</si>
  <si>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</si>
  <si>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</si>
  <si>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</si>
  <si>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</si>
  <si>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</si>
  <si>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</si>
  <si>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</si>
  <si>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</si>
  <si>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</si>
  <si>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</si>
  <si>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</si>
  <si>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</si>
  <si>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</si>
  <si>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</si>
  <si>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</si>
  <si>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</si>
  <si>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</si>
  <si>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</si>
  <si>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</si>
  <si>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</si>
  <si>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</si>
  <si>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</si>
  <si>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</si>
  <si>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</si>
  <si>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</si>
  <si>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</si>
  <si>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</si>
  <si>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</si>
  <si>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</si>
  <si>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</si>
  <si>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</si>
  <si>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</si>
  <si>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</si>
  <si>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</si>
  <si>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</si>
  <si>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</si>
  <si>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</si>
  <si>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</si>
  <si>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</si>
  <si>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</si>
  <si>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</si>
  <si>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</si>
  <si>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</si>
  <si>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</si>
  <si>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</si>
  <si>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</si>
  <si>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</si>
  <si>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</si>
  <si>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</si>
  <si>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</si>
  <si>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</si>
  <si>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</si>
  <si>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</si>
  <si>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</si>
  <si>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</si>
  <si>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</si>
  <si>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</si>
  <si>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</si>
  <si>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</si>
  <si>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</si>
  <si>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</si>
  <si>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</si>
  <si>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</si>
  <si>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</si>
  <si>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</si>
  <si>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</si>
  <si>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</si>
  <si>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</si>
  <si>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</si>
  <si>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</si>
  <si>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</si>
  <si>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</si>
  <si>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</si>
  <si>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</si>
  <si>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</si>
  <si>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</si>
  <si>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</si>
  <si>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</si>
  <si>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</si>
  <si>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</si>
  <si>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</si>
  <si>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</si>
  <si>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</si>
  <si>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</si>
  <si>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</si>
  <si>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</si>
  <si>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</si>
  <si>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</si>
  <si>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</si>
  <si>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</si>
  <si>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</si>
  <si>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</si>
  <si>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</si>
  <si>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</si>
  <si>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</si>
  <si>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</si>
  <si>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</si>
  <si>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</si>
  <si>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</si>
  <si>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</si>
  <si>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</si>
  <si>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</si>
  <si>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</si>
  <si>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</si>
  <si>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</si>
  <si>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</si>
  <si>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</si>
  <si>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</si>
  <si>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</si>
  <si>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</si>
  <si>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</si>
  <si>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</si>
  <si>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</si>
  <si>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</si>
  <si>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</si>
  <si>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</si>
  <si>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</si>
  <si>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</si>
  <si>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</si>
  <si>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</si>
  <si>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</si>
  <si>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</si>
  <si>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</si>
  <si>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</si>
  <si>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</si>
  <si>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</si>
  <si>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</si>
  <si>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</si>
  <si>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</si>
  <si>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</si>
  <si>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</si>
  <si>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</si>
  <si>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</si>
  <si>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</si>
  <si>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</si>
  <si>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</si>
  <si>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</si>
  <si>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</si>
  <si>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</si>
  <si>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</si>
  <si>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</si>
  <si>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</si>
  <si>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</si>
  <si>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</si>
  <si>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</si>
  <si>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</si>
  <si>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</si>
  <si>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</si>
  <si>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</si>
  <si>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</si>
  <si>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</si>
  <si>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</si>
  <si>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</si>
  <si>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</si>
  <si>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</si>
  <si>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</si>
  <si>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</si>
  <si>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</si>
  <si>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</si>
  <si>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</si>
  <si>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</si>
  <si>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</si>
  <si>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</si>
  <si>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</si>
  <si>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</si>
  <si>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</si>
  <si>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</si>
  <si>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</si>
  <si>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</si>
  <si>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</si>
  <si>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</si>
  <si>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</si>
  <si>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</si>
  <si>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</si>
  <si>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</si>
  <si>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</si>
  <si>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</si>
  <si>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</si>
  <si>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</si>
  <si>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</si>
  <si>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</si>
  <si>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</si>
  <si>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</si>
  <si>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</si>
  <si>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</si>
  <si>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</si>
  <si>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</si>
  <si>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</si>
  <si>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</si>
  <si>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</si>
  <si>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</si>
  <si>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</si>
  <si>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</si>
  <si>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</si>
  <si>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</si>
  <si>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</si>
  <si>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</si>
  <si>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</si>
  <si>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</si>
  <si>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</si>
  <si>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</si>
  <si>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</si>
  <si>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</si>
  <si>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</si>
  <si>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</si>
  <si>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</si>
  <si>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</si>
  <si>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</si>
  <si>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</si>
  <si>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</si>
  <si>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</si>
  <si>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</si>
  <si>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</si>
  <si>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</si>
  <si>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</si>
  <si>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</si>
  <si>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</si>
  <si>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</si>
  <si>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</si>
  <si>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</si>
  <si>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</si>
  <si>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</si>
  <si>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</si>
  <si>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</si>
  <si>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</si>
  <si>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</si>
  <si>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</si>
  <si>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</si>
  <si>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</si>
  <si>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</si>
  <si>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</si>
  <si>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</si>
  <si>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</si>
  <si>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</si>
  <si>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</si>
  <si>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</si>
  <si>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</si>
  <si>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</si>
  <si>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</si>
  <si>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</si>
  <si>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</si>
  <si>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</si>
  <si>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</si>
  <si>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</si>
  <si>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</si>
  <si>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</si>
  <si>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</si>
  <si>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</si>
  <si>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</si>
  <si>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</si>
  <si>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</si>
  <si>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</si>
  <si>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</si>
  <si>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</si>
  <si>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</si>
  <si>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</si>
  <si>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</si>
  <si>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</si>
  <si>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</si>
  <si>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</si>
  <si>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</si>
  <si>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</si>
  <si>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</si>
  <si>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</si>
  <si>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</si>
  <si>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</si>
  <si>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</si>
  <si>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</si>
  <si>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</si>
  <si>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</si>
  <si>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</si>
  <si>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</si>
  <si>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</si>
  <si>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</si>
  <si>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</si>
  <si>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</si>
  <si>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</si>
  <si>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</si>
  <si>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</si>
  <si>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</si>
  <si>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</si>
  <si>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</si>
  <si>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</si>
  <si>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</si>
  <si>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</si>
  <si>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</si>
  <si>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</si>
  <si>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</si>
  <si>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</si>
  <si>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</si>
  <si>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</si>
  <si>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</si>
  <si>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</si>
  <si>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</si>
  <si>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</si>
  <si>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</si>
  <si>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</si>
  <si>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</si>
  <si>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</si>
  <si>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</si>
  <si>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</si>
  <si>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</si>
  <si>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</si>
  <si>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</si>
  <si>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</si>
  <si>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</si>
  <si>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</si>
  <si>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</si>
  <si>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</si>
  <si>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</si>
  <si>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</si>
  <si>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</si>
  <si>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</si>
  <si>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</si>
  <si>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</si>
  <si>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</si>
  <si>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</si>
  <si>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</si>
  <si>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</si>
  <si>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</si>
  <si>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</si>
  <si>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</si>
  <si>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</si>
  <si>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</si>
  <si>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</si>
  <si>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</si>
  <si>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</si>
  <si>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</si>
  <si>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</si>
  <si>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</si>
  <si>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</si>
  <si>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</si>
  <si>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</si>
  <si>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</si>
  <si>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</si>
  <si>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</si>
  <si>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</si>
  <si>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</si>
  <si>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</si>
  <si>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</si>
  <si>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</si>
  <si>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</si>
  <si>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</si>
  <si>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</si>
  <si>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</si>
  <si>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</si>
  <si>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</si>
  <si>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</si>
  <si>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</si>
  <si>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</si>
  <si>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</si>
  <si>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</si>
  <si>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</si>
  <si>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</si>
  <si>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</si>
  <si>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</si>
  <si>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</si>
  <si>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</si>
  <si>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</si>
  <si>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</si>
  <si>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</si>
  <si>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</si>
  <si>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</si>
  <si>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</si>
  <si>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</si>
  <si>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</si>
  <si>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</si>
  <si>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</si>
  <si>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</si>
  <si>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</si>
  <si>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</si>
  <si>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</si>
  <si>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</si>
  <si>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</si>
  <si>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</si>
  <si>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</si>
  <si>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</si>
  <si>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</si>
  <si>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</si>
  <si>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</si>
  <si>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</si>
  <si>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</si>
  <si>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</si>
  <si>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</si>
  <si>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</si>
  <si>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</si>
  <si>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</si>
  <si>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</si>
  <si>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</si>
  <si>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</si>
  <si>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</si>
  <si>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</si>
  <si>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</si>
  <si>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</si>
  <si>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</si>
  <si>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</si>
  <si>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</si>
  <si>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</si>
  <si>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</si>
  <si>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</si>
  <si>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</si>
  <si>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</si>
  <si>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</si>
  <si>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</si>
  <si>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</si>
  <si>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</si>
  <si>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</si>
  <si>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</si>
  <si>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</si>
  <si>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</si>
  <si>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</si>
  <si>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</si>
  <si>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</si>
  <si>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</si>
  <si>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</si>
  <si>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</si>
  <si>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</si>
  <si>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</si>
  <si>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</si>
  <si>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</si>
  <si>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</si>
  <si>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</si>
  <si>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</si>
  <si>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</si>
  <si>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</si>
  <si>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</si>
  <si>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</si>
  <si>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</si>
  <si>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</si>
  <si>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</si>
  <si>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</si>
  <si>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</si>
  <si>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</si>
  <si>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</si>
  <si>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</si>
  <si>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</si>
  <si>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</si>
  <si>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</si>
  <si>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</si>
  <si>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</si>
  <si>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</si>
  <si>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</si>
  <si>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</si>
  <si>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</si>
  <si>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</si>
  <si>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</si>
  <si>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</si>
  <si>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</si>
  <si>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</si>
  <si>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</si>
  <si>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</si>
  <si>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</si>
  <si>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</si>
  <si>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</si>
  <si>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</si>
  <si>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</si>
  <si>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</si>
  <si>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</si>
  <si>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</si>
  <si>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</si>
  <si>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</si>
  <si>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</si>
  <si>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</si>
  <si>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</si>
  <si>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</si>
  <si>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</si>
  <si>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</si>
  <si>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</si>
  <si>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</si>
  <si>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</si>
  <si>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</si>
  <si>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</si>
  <si>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</si>
  <si>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</si>
  <si>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</si>
  <si>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</si>
  <si>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</si>
  <si>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</si>
  <si>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</si>
  <si>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</si>
  <si>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</si>
  <si>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</si>
  <si>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</si>
  <si>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</si>
  <si>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</si>
  <si>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</si>
  <si>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</si>
  <si>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</si>
  <si>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</si>
  <si>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</si>
  <si>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</si>
  <si>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</si>
  <si>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</si>
  <si>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</si>
  <si>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</si>
  <si>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</si>
  <si>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</si>
  <si>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</si>
  <si>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</si>
  <si>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</si>
  <si>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</si>
  <si>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</si>
  <si>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</si>
  <si>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</si>
  <si>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</si>
  <si>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</si>
  <si>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</si>
  <si>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</si>
  <si>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</si>
  <si>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</si>
  <si>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</si>
  <si>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</si>
  <si>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</si>
  <si>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</si>
  <si>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</si>
  <si>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</si>
  <si>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</si>
  <si>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</si>
  <si>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</si>
  <si>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</si>
  <si>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</si>
  <si>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</si>
  <si>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</si>
  <si>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</si>
  <si>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</si>
  <si>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</si>
  <si>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</si>
  <si>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</si>
  <si>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</si>
  <si>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</si>
  <si>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</si>
  <si>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</si>
  <si>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</si>
  <si>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</si>
  <si>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</si>
  <si>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</si>
  <si>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</si>
  <si>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</si>
  <si>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</si>
  <si>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</si>
  <si>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</si>
  <si>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</si>
  <si>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</si>
  <si>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</si>
  <si>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</si>
  <si>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</si>
  <si>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</si>
  <si>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</si>
  <si>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</si>
  <si>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</si>
  <si>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</si>
  <si>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</si>
  <si>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</si>
  <si>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</si>
  <si>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</si>
  <si>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</si>
  <si>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</si>
  <si>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</si>
  <si>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</si>
  <si>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</si>
  <si>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</si>
  <si>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</si>
  <si>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</si>
  <si>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</si>
  <si>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</si>
  <si>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</si>
  <si>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</si>
  <si>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</si>
  <si>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</si>
  <si>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</si>
  <si>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</si>
  <si>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</si>
  <si>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</si>
  <si>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</si>
  <si>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</si>
  <si>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</si>
  <si>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</si>
  <si>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</si>
  <si>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</si>
  <si>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</si>
  <si>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</si>
  <si>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</si>
  <si>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</si>
  <si>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</si>
  <si>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</si>
  <si>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</si>
  <si>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</si>
  <si>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</si>
  <si>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</si>
  <si>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</si>
  <si>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</si>
  <si>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</si>
  <si>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</si>
  <si>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</si>
  <si>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</si>
  <si>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</si>
  <si>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</si>
  <si>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</si>
  <si>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</si>
  <si>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</si>
  <si>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</si>
  <si>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</si>
  <si>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</si>
  <si>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</si>
  <si>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</si>
  <si>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</si>
  <si>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</si>
  <si>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</si>
  <si>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</si>
  <si>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</si>
  <si>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</si>
  <si>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</si>
  <si>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</si>
  <si>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</si>
  <si>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</si>
  <si>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</si>
  <si>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</si>
  <si>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</si>
  <si>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</si>
  <si>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</si>
  <si>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</si>
  <si>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</si>
  <si>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</si>
  <si>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</si>
  <si>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</si>
  <si>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</si>
  <si>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</si>
  <si>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</si>
  <si>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</si>
  <si>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</si>
  <si>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</si>
  <si>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</si>
  <si>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</si>
  <si>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</si>
  <si>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</si>
  <si>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</si>
  <si>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</si>
  <si>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</si>
  <si>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</si>
  <si>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</si>
  <si>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</si>
  <si>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</si>
  <si>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</si>
  <si>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</si>
  <si>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</si>
  <si>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</si>
  <si>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</si>
  <si>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</si>
  <si>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</si>
  <si>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</si>
  <si>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</si>
  <si>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</si>
  <si>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</si>
  <si>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</si>
  <si>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</si>
  <si>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</si>
  <si>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</si>
  <si>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</si>
  <si>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</si>
  <si>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</si>
  <si>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</si>
  <si>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</si>
  <si>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</si>
  <si>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</si>
  <si>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</si>
  <si>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</si>
  <si>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</si>
  <si>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</si>
  <si>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</si>
  <si>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</si>
  <si>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</si>
  <si>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</si>
  <si>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</si>
  <si>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</si>
  <si>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</si>
  <si>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</si>
  <si>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</si>
  <si>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</si>
  <si>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</si>
  <si>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</si>
  <si>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</si>
  <si>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</si>
  <si>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</si>
  <si>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</si>
  <si>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</si>
  <si>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</si>
  <si>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</si>
  <si>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</si>
  <si>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</si>
  <si>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</si>
  <si>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</si>
  <si>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</si>
  <si>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</si>
  <si>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</si>
  <si>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</si>
  <si>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</si>
  <si>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</si>
  <si>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</si>
  <si>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</si>
  <si>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</si>
  <si>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</si>
  <si>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</si>
  <si>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</si>
  <si>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</si>
  <si>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</si>
  <si>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</si>
  <si>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</si>
  <si>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</si>
  <si>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</si>
  <si>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</si>
  <si>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</si>
  <si>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</si>
  <si>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</si>
  <si>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</si>
  <si>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</si>
  <si>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</si>
  <si>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</si>
  <si>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</si>
  <si>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</si>
  <si>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</si>
  <si>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</si>
  <si>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</si>
  <si>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</si>
  <si>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</si>
  <si>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</si>
  <si>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</si>
  <si>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</si>
  <si>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</si>
  <si>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</si>
  <si>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</si>
  <si>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</si>
  <si>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</si>
  <si>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</si>
  <si>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</si>
  <si>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</si>
  <si>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</si>
  <si>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</si>
  <si>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</si>
  <si>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</si>
  <si>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</si>
  <si>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</si>
  <si>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</si>
  <si>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</si>
  <si>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</si>
  <si>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</si>
  <si>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</si>
  <si>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</si>
  <si>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</si>
  <si>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</si>
  <si>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</si>
  <si>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</si>
  <si>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</si>
  <si>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</si>
  <si>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</si>
  <si>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</si>
  <si>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</si>
  <si>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</si>
  <si>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</si>
  <si>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</si>
  <si>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</si>
  <si>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</si>
  <si>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</si>
  <si>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</si>
  <si>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</si>
  <si>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</si>
  <si>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</si>
  <si>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</si>
  <si>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</si>
  <si>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</si>
  <si>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</si>
  <si>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</si>
  <si>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</si>
  <si>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</si>
  <si>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</si>
  <si>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</si>
  <si>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</si>
  <si>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</si>
  <si>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</si>
  <si>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</si>
  <si>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</si>
  <si>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</si>
  <si>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</si>
  <si>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</si>
  <si>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</si>
  <si>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</si>
  <si>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</si>
  <si>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</si>
  <si>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</si>
  <si>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</si>
  <si>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</si>
  <si>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</si>
  <si>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</si>
  <si>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</si>
  <si>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</si>
  <si>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</si>
  <si>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</si>
  <si>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</si>
  <si>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</si>
  <si>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</si>
  <si>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</si>
  <si>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</si>
  <si>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</si>
  <si>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</si>
  <si>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</si>
  <si>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</si>
  <si>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</si>
  <si>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</si>
  <si>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</si>
  <si>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</si>
  <si>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</si>
  <si>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</si>
  <si>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</si>
  <si>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</si>
  <si>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</si>
  <si>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</si>
  <si>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</si>
  <si>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</si>
  <si>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</si>
  <si>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</si>
  <si>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</si>
  <si>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</si>
  <si>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</si>
  <si>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</si>
  <si>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</si>
  <si>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</si>
  <si>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</si>
  <si>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</si>
  <si>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</si>
  <si>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</si>
  <si>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</si>
  <si>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</si>
  <si>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</si>
  <si>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</si>
  <si>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</si>
  <si>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</si>
  <si>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</si>
  <si>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</si>
  <si>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</si>
  <si>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</si>
  <si>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</si>
  <si>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</si>
  <si>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</si>
  <si>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</si>
  <si>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</si>
  <si>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</si>
  <si>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</si>
  <si>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</si>
  <si>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</si>
  <si>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</si>
  <si>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</si>
  <si>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</si>
  <si>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</si>
  <si>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</si>
  <si>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</si>
  <si>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</si>
  <si>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</si>
  <si>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</si>
  <si>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</si>
  <si>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</si>
  <si>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</si>
  <si>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</si>
  <si>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</si>
  <si>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</si>
  <si>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</si>
  <si>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</si>
  <si>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</si>
  <si>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</si>
  <si>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</si>
  <si>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</si>
  <si>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</si>
  <si>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</si>
  <si>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</si>
  <si>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</si>
  <si>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</si>
  <si>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</si>
  <si>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</si>
  <si>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</si>
  <si>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</si>
  <si>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</si>
  <si>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</si>
  <si>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</si>
  <si>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</si>
  <si>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</si>
  <si>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</si>
  <si>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</si>
  <si>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</si>
  <si>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</si>
  <si>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</si>
  <si>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</si>
  <si>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</si>
  <si>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</si>
  <si>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</si>
  <si>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</si>
  <si>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</si>
  <si>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</si>
  <si>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</si>
  <si>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</si>
  <si>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</si>
  <si>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</si>
  <si>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</si>
  <si>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</si>
  <si>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</si>
  <si>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</si>
  <si>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</si>
  <si>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</si>
  <si>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</si>
  <si>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</si>
  <si>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</si>
  <si>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</si>
  <si>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</si>
  <si>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</si>
  <si>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</si>
  <si>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</si>
  <si>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</si>
  <si>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</si>
  <si>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</si>
  <si>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</si>
  <si>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</si>
  <si>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</si>
  <si>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</si>
  <si>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</si>
  <si>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</si>
  <si>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</si>
  <si>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</si>
  <si>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</si>
  <si>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</si>
  <si>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</si>
  <si>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</si>
  <si>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</si>
  <si>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</si>
  <si>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</si>
  <si>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</si>
  <si>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</si>
  <si>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</si>
  <si>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</si>
  <si>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</si>
  <si>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</si>
  <si>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</si>
  <si>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</si>
  <si>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</si>
  <si>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</si>
  <si>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</si>
  <si>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</si>
  <si>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</si>
  <si>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</si>
  <si>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</si>
  <si>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</si>
  <si>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</si>
  <si>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</si>
  <si>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</si>
  <si>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</si>
  <si>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</si>
  <si>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</si>
  <si>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</si>
  <si>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</si>
  <si>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</si>
  <si>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</si>
  <si>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</si>
  <si>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</si>
  <si>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</si>
  <si>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</si>
  <si>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</si>
  <si>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</si>
  <si>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</si>
  <si>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</si>
  <si>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</si>
  <si>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</si>
  <si>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</si>
  <si>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</si>
  <si>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</si>
  <si>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</si>
  <si>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</si>
  <si>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</si>
  <si>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</si>
  <si>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</si>
  <si>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</si>
  <si>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</si>
  <si>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</si>
  <si>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</si>
  <si>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</si>
  <si>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</si>
  <si>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</si>
  <si>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</si>
  <si>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</si>
  <si>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</si>
  <si>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</si>
  <si>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</si>
  <si>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</si>
  <si>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</si>
  <si>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</si>
  <si>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</si>
  <si>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</si>
  <si>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</si>
  <si>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</si>
  <si>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</si>
  <si>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</si>
  <si>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</si>
  <si>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</si>
  <si>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</si>
  <si>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</si>
  <si>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</si>
  <si>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</si>
  <si>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</si>
  <si>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</si>
  <si>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</si>
  <si>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</si>
  <si>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</si>
  <si>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</si>
  <si>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</si>
  <si>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</si>
  <si>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</si>
  <si>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</si>
  <si>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</si>
  <si>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</si>
  <si>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</si>
  <si>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</si>
  <si>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</si>
  <si>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</si>
  <si>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</si>
  <si>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</si>
  <si>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</si>
  <si>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</si>
  <si>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</si>
  <si>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</si>
  <si>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</si>
  <si>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</si>
  <si>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</si>
  <si>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</si>
  <si>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</si>
  <si>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</si>
  <si>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</si>
  <si>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</si>
  <si>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</si>
  <si>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</si>
  <si>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</si>
  <si>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</si>
  <si>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</si>
  <si>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</si>
  <si>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</si>
  <si>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</si>
  <si>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</si>
  <si>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</si>
  <si>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</si>
  <si>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</si>
  <si>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</si>
  <si>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</si>
  <si>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</si>
  <si>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</si>
  <si>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</si>
  <si>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</si>
  <si>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</si>
  <si>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</si>
  <si>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</si>
  <si>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</si>
  <si>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</si>
  <si>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</si>
  <si>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</si>
  <si>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</si>
  <si>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</si>
  <si>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</si>
  <si>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</si>
  <si>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</si>
  <si>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</si>
  <si>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</si>
  <si>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</si>
  <si>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</si>
  <si>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</si>
  <si>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</si>
  <si>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</si>
  <si>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</si>
  <si>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</si>
  <si>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</si>
  <si>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</si>
  <si>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</si>
  <si>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</si>
  <si>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</si>
  <si>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</si>
  <si>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</si>
  <si>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</si>
  <si>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</si>
  <si>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</si>
  <si>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</si>
  <si>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</si>
  <si>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</si>
  <si>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</si>
  <si>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</si>
  <si>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</si>
  <si>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</si>
  <si>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</si>
  <si>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</si>
  <si>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</si>
  <si>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</si>
  <si>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</si>
  <si>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</si>
  <si>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</si>
  <si>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</si>
  <si>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</si>
  <si>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</si>
  <si>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</si>
  <si>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</si>
  <si>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</si>
  <si>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</si>
  <si>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</si>
  <si>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</si>
  <si>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</si>
  <si>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</si>
  <si>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</si>
  <si>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</si>
  <si>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</si>
  <si>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</si>
  <si>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</si>
  <si>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</si>
  <si>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</si>
  <si>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</si>
  <si>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</si>
  <si>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</si>
  <si>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</si>
  <si>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</si>
  <si>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</si>
  <si>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</si>
  <si>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</si>
  <si>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</si>
  <si>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</si>
  <si>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</si>
  <si>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</si>
  <si>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</si>
  <si>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</si>
  <si>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</si>
  <si>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</si>
  <si>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</si>
  <si>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</si>
  <si>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</si>
  <si>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</si>
  <si>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</si>
  <si>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</si>
  <si>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</si>
  <si>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</si>
  <si>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</si>
  <si>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</si>
  <si>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</si>
  <si>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</si>
  <si>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</si>
  <si>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</si>
  <si>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</si>
  <si>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</si>
  <si>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</si>
  <si>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</si>
  <si>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</si>
  <si>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</si>
  <si>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</si>
  <si>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</si>
  <si>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</si>
  <si>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</si>
  <si>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</si>
  <si>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</si>
  <si>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</si>
  <si>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</si>
  <si>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</si>
  <si>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</si>
  <si>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</si>
  <si>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</si>
  <si>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</si>
  <si>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</si>
  <si>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</si>
  <si>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</si>
  <si>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</si>
  <si>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</si>
  <si>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</si>
  <si>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</si>
  <si>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</si>
  <si>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</si>
  <si>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</si>
  <si>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</si>
  <si>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</si>
  <si>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</si>
  <si>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</si>
  <si>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</si>
  <si>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</si>
  <si>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</si>
  <si>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</si>
  <si>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</si>
  <si>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</si>
  <si>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</si>
  <si>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</si>
  <si>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</si>
  <si>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</si>
  <si>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</si>
  <si>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</si>
  <si>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</si>
  <si>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</si>
  <si>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</si>
  <si>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</si>
  <si>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</si>
  <si>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</si>
  <si>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</si>
  <si>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</si>
  <si>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</si>
  <si>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</si>
  <si>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</si>
  <si>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</si>
  <si>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</si>
  <si>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</si>
  <si>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</si>
  <si>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</si>
  <si>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</si>
  <si>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</si>
  <si>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</si>
  <si>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</si>
  <si>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</si>
  <si>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</si>
  <si>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</si>
  <si>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</si>
  <si>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</si>
  <si>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</si>
  <si>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</si>
  <si>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</si>
  <si>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</si>
  <si>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</si>
  <si>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</si>
  <si>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</si>
  <si>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</si>
  <si>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</si>
  <si>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</si>
  <si>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</si>
  <si>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</si>
  <si>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</si>
  <si>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</si>
  <si>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</si>
  <si>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</si>
  <si>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</si>
  <si>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</si>
  <si>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</si>
  <si>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</si>
  <si>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</si>
  <si>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</si>
  <si>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</si>
  <si>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</si>
  <si>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</si>
  <si>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</si>
  <si>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</si>
  <si>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</si>
  <si>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</si>
  <si>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</si>
  <si>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</si>
  <si>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</si>
  <si>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</si>
  <si>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</si>
  <si>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</si>
  <si>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</si>
  <si>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</si>
  <si>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</si>
  <si>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</si>
  <si>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</si>
  <si>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</si>
  <si>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</si>
  <si>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</si>
  <si>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</si>
  <si>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</si>
  <si>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</si>
  <si>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</si>
  <si>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</si>
  <si>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</si>
  <si>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</si>
  <si>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</si>
  <si>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</si>
  <si>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</si>
  <si>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</si>
  <si>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</si>
  <si>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</si>
  <si>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</si>
  <si>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</si>
  <si>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</si>
  <si>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</si>
  <si>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</si>
  <si>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</si>
  <si>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</si>
  <si>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</si>
  <si>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</si>
  <si>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</si>
  <si>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</si>
  <si>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</si>
  <si>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</si>
  <si>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</si>
  <si>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</si>
  <si>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</si>
  <si>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</si>
  <si>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</si>
  <si>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</si>
  <si>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</si>
  <si>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</si>
  <si>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</si>
  <si>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</si>
  <si>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</si>
  <si>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</si>
  <si>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</si>
  <si>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</si>
  <si>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</si>
  <si>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</si>
  <si>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</si>
  <si>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</si>
  <si>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</si>
  <si>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</si>
  <si>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</si>
  <si>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</si>
  <si>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</si>
  <si>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</si>
  <si>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</si>
  <si>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</si>
  <si>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</si>
  <si>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</si>
  <si>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</si>
  <si>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</si>
  <si>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</si>
  <si>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</si>
  <si>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</si>
  <si>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</si>
  <si>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</si>
  <si>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</si>
  <si>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</si>
  <si>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</si>
  <si>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</si>
  <si>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</si>
  <si>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</si>
  <si>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</si>
  <si>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</si>
  <si>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</si>
  <si>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</si>
  <si>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</si>
  <si>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</si>
  <si>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</si>
  <si>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</si>
  <si>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</si>
  <si>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</si>
  <si>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</si>
  <si>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</si>
  <si>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</si>
  <si>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</si>
  <si>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</si>
  <si>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</si>
  <si>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</si>
  <si>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</si>
  <si>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</si>
  <si>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</si>
  <si>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</si>
  <si>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</si>
  <si>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</si>
  <si>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</si>
  <si>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</si>
  <si>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</si>
  <si>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</si>
  <si>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</si>
  <si>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</si>
  <si>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</si>
  <si>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</si>
  <si>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</si>
  <si>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</si>
  <si>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</si>
  <si>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</si>
  <si>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</si>
  <si>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</si>
  <si>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</si>
  <si>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</si>
  <si>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</si>
  <si>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</si>
  <si>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</si>
  <si>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</si>
  <si>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</si>
  <si>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</si>
  <si>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</si>
  <si>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</si>
  <si>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</si>
  <si>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</si>
  <si>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</si>
  <si>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</si>
  <si>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</si>
  <si>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</si>
  <si>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</si>
  <si>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</si>
  <si>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</si>
  <si>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</si>
  <si>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</si>
  <si>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</si>
  <si>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</si>
  <si>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</si>
  <si>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</si>
  <si>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</si>
  <si>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</si>
  <si>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</si>
  <si>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</si>
  <si>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</si>
  <si>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</si>
  <si>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</si>
  <si>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</si>
  <si>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</si>
  <si>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</si>
  <si>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</si>
  <si>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</si>
  <si>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</si>
  <si>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</si>
  <si>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</si>
  <si>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</si>
  <si>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</si>
  <si>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</si>
  <si>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</si>
  <si>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</si>
  <si>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</si>
  <si>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</si>
  <si>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</si>
  <si>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</si>
  <si>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</si>
  <si>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</si>
  <si>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</si>
  <si>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</si>
  <si>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</si>
  <si>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</si>
  <si>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</si>
  <si>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</si>
  <si>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</si>
  <si>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</si>
  <si>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</si>
  <si>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</si>
  <si>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</si>
  <si>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</si>
  <si>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</si>
  <si>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</si>
  <si>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</si>
  <si>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</si>
  <si>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</si>
  <si>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</si>
  <si>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</si>
  <si>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</si>
  <si>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</si>
  <si>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</si>
  <si>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</si>
  <si>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</si>
  <si>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</si>
  <si>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</si>
  <si>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</si>
  <si>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</si>
  <si>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</si>
  <si>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</si>
  <si>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</si>
  <si>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</si>
  <si>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</si>
  <si>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</si>
  <si>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</si>
  <si>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</si>
  <si>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</si>
  <si>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</si>
  <si>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</si>
  <si>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</si>
  <si>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</si>
  <si>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</si>
  <si>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</si>
  <si>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</si>
  <si>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</si>
  <si>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</si>
  <si>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</si>
  <si>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</si>
  <si>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</si>
  <si>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</si>
  <si>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</si>
  <si>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</si>
  <si>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</si>
  <si>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</si>
  <si>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</si>
  <si>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</si>
  <si>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</si>
  <si>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</si>
  <si>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</si>
  <si>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</si>
  <si>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</si>
  <si>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</si>
  <si>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</si>
  <si>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</si>
  <si>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</si>
  <si>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</si>
  <si>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</si>
  <si>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</si>
  <si>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</si>
  <si>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</si>
  <si>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</si>
  <si>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</si>
  <si>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</si>
  <si>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</si>
  <si>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</si>
  <si>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</si>
  <si>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</si>
  <si>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</si>
  <si>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</si>
  <si>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</si>
  <si>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</si>
  <si>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</si>
  <si>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</si>
  <si>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</si>
  <si>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</si>
  <si>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</si>
  <si>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</si>
  <si>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</si>
  <si>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</si>
  <si>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</si>
  <si>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</si>
  <si>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</si>
  <si>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</si>
  <si>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</si>
  <si>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</si>
  <si>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</si>
  <si>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</si>
  <si>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</si>
  <si>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</si>
  <si>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</si>
  <si>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</si>
  <si>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</si>
  <si>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</si>
  <si>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</si>
  <si>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</si>
  <si>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</si>
  <si>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</si>
  <si>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</si>
  <si>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</si>
  <si>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</si>
  <si>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</si>
  <si>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</si>
  <si>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</si>
  <si>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</si>
  <si>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</si>
  <si>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</si>
  <si>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</si>
  <si>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</si>
  <si>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</si>
  <si>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</si>
  <si>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</si>
  <si>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</si>
  <si>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</si>
  <si>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</si>
  <si>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</si>
  <si>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</si>
  <si>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</si>
  <si>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</si>
  <si>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</si>
  <si>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</si>
  <si>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</si>
  <si>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</si>
  <si>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</si>
  <si>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</si>
  <si>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</si>
  <si>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</si>
  <si>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</si>
  <si>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</si>
  <si>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</si>
  <si>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</si>
  <si>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</si>
  <si>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</si>
  <si>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</si>
  <si>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</si>
  <si>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</si>
  <si>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</si>
  <si>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</si>
  <si>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</si>
  <si>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</si>
  <si>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</si>
  <si>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</si>
  <si>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</si>
  <si>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</si>
  <si>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</si>
  <si>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</si>
  <si>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</si>
  <si>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</si>
  <si>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</si>
  <si>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</si>
  <si>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</si>
  <si>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</si>
  <si>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</si>
  <si>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</si>
  <si>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</si>
  <si>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</si>
  <si>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</si>
  <si>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</si>
  <si>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</si>
  <si>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</si>
  <si>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</si>
  <si>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</si>
  <si>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</si>
  <si>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</si>
  <si>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</si>
  <si>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</si>
  <si>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</si>
  <si>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</si>
  <si>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</si>
  <si>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</si>
  <si>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</si>
  <si>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</si>
  <si>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</si>
  <si>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</si>
  <si>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</si>
  <si>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</si>
  <si>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</si>
  <si>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</si>
  <si>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</si>
  <si>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</si>
  <si>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</si>
  <si>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</si>
  <si>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</si>
  <si>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</si>
  <si>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</si>
  <si>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</si>
  <si>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</si>
  <si>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</si>
  <si>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</si>
  <si>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</si>
  <si>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</si>
  <si>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</si>
  <si>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</si>
  <si>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</si>
  <si>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</si>
  <si>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</si>
  <si>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</si>
  <si>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</si>
  <si>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</si>
  <si>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</si>
  <si>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</si>
  <si>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</si>
  <si>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</si>
  <si>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</si>
  <si>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</si>
  <si>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</si>
  <si>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</si>
  <si>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</si>
  <si>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</si>
  <si>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</si>
  <si>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</si>
  <si>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</si>
  <si>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</si>
  <si>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</si>
  <si>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</si>
  <si>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</si>
  <si>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</si>
  <si>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</si>
  <si>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</si>
  <si>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</si>
  <si>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</si>
  <si>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</si>
  <si>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</si>
  <si>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</si>
  <si>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</si>
  <si>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</si>
  <si>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</si>
  <si>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</si>
  <si>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</si>
  <si>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</si>
  <si>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</si>
  <si>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</si>
  <si>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</si>
  <si>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</si>
  <si>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</si>
  <si>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</si>
  <si>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</si>
  <si>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</si>
  <si>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</si>
  <si>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</si>
  <si>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</si>
  <si>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</si>
  <si>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</si>
  <si>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</si>
  <si>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</si>
  <si>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</si>
  <si>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</si>
  <si>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</si>
  <si>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</si>
  <si>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</si>
  <si>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</si>
  <si>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</si>
  <si>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</si>
  <si>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</si>
  <si>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</si>
  <si>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</si>
  <si>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</si>
  <si>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</si>
  <si>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</si>
  <si>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</si>
  <si>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</si>
  <si>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</si>
  <si>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</si>
  <si>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</si>
  <si>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</si>
  <si>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</si>
  <si>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</si>
  <si>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</si>
  <si>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</si>
  <si>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</si>
  <si>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</si>
  <si>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</si>
  <si>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</si>
  <si>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</si>
  <si>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</si>
  <si>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</si>
  <si>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</si>
  <si>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</si>
  <si>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</si>
  <si>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</si>
  <si>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</si>
  <si>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</si>
  <si>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</si>
  <si>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</si>
  <si>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</si>
  <si>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</si>
  <si>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</si>
  <si>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</si>
  <si>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</si>
  <si>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</si>
  <si>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</si>
  <si>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</si>
  <si>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</si>
  <si>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</si>
  <si>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</si>
  <si>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</si>
  <si>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</si>
  <si>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</si>
  <si>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</si>
  <si>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</si>
  <si>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</si>
  <si>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</si>
  <si>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</si>
  <si>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</si>
  <si>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</si>
  <si>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</si>
  <si>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</si>
  <si>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</si>
  <si>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</si>
  <si>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</si>
  <si>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</si>
  <si>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</si>
  <si>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</si>
  <si>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</si>
  <si>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</si>
  <si>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</si>
  <si>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</si>
  <si>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</si>
  <si>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</si>
  <si>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</si>
  <si>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</si>
  <si>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</si>
  <si>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</si>
  <si>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</si>
  <si>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</si>
  <si>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</si>
  <si>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</si>
  <si>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</si>
  <si>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</si>
  <si>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</si>
  <si>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</si>
  <si>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</si>
  <si>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</si>
  <si>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</si>
  <si>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</si>
  <si>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</si>
  <si>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</si>
  <si>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</si>
  <si>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</si>
  <si>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</si>
  <si>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</si>
  <si>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</si>
  <si>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</si>
  <si>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</si>
  <si>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</si>
  <si>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</si>
  <si>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</si>
  <si>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</si>
  <si>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</si>
  <si>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</si>
  <si>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</si>
  <si>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</si>
  <si>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</si>
  <si>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</si>
  <si>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</si>
  <si>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</si>
  <si>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</si>
  <si>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</si>
  <si>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</si>
  <si>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</si>
  <si>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</si>
  <si>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</si>
  <si>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</si>
  <si>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</si>
  <si>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</si>
  <si>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</si>
  <si>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</si>
  <si>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</si>
  <si>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</si>
  <si>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</si>
  <si>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</si>
  <si>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</si>
  <si>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</si>
  <si>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</si>
  <si>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</si>
  <si>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</si>
  <si>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</si>
  <si>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</si>
  <si>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</si>
  <si>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</si>
  <si>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</si>
  <si>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</si>
  <si>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</si>
  <si>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</si>
  <si>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</si>
  <si>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</si>
  <si>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</si>
  <si>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</si>
  <si>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</si>
  <si>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</si>
  <si>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</si>
  <si>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</si>
  <si>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</si>
  <si>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</si>
  <si>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</si>
  <si>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</si>
  <si>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</si>
  <si>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</si>
  <si>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</si>
  <si>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</si>
  <si>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</si>
  <si>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</si>
  <si>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</si>
  <si>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</si>
  <si>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</si>
  <si>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</si>
  <si>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</si>
  <si>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</si>
  <si>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</si>
  <si>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</si>
  <si>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</si>
  <si>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</si>
  <si>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</si>
  <si>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</si>
  <si>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</si>
  <si>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</si>
  <si>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</si>
  <si>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</si>
  <si>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</si>
  <si>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</si>
  <si>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</si>
  <si>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</si>
  <si>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</si>
  <si>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</si>
  <si>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</si>
  <si>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</si>
  <si>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</si>
  <si>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</si>
  <si>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</si>
  <si>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</si>
  <si>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</si>
  <si>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</si>
  <si>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</si>
  <si>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</si>
  <si>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</si>
  <si>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</si>
  <si>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</si>
  <si>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</si>
  <si>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</si>
  <si>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</si>
  <si>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</si>
  <si>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</si>
  <si>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</si>
  <si>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</si>
  <si>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</si>
  <si>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</si>
  <si>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</si>
  <si>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</si>
  <si>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</si>
  <si>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</si>
  <si>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</si>
  <si>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</si>
  <si>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</si>
  <si>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</si>
  <si>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</si>
  <si>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</si>
  <si>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</si>
  <si>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</si>
  <si>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</si>
  <si>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</si>
  <si>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</si>
  <si>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</si>
  <si>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</si>
  <si>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</si>
  <si>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</si>
  <si>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</si>
  <si>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</si>
  <si>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</si>
  <si>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</si>
  <si>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</si>
  <si>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</si>
  <si>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</si>
  <si>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</si>
  <si>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</si>
  <si>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</si>
  <si>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</si>
  <si>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</si>
  <si>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</si>
  <si>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</si>
  <si>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</si>
  <si>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</si>
  <si>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</si>
  <si>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</si>
  <si>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</si>
  <si>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</si>
  <si>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</si>
  <si>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</si>
  <si>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</si>
  <si>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</si>
  <si>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</si>
  <si>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</si>
  <si>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</si>
  <si>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</si>
  <si>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</si>
  <si>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</si>
  <si>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</si>
  <si>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</si>
  <si>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</si>
  <si>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</si>
  <si>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</si>
  <si>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</si>
  <si>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</si>
  <si>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</si>
  <si>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</si>
  <si>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</si>
  <si>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</si>
  <si>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</si>
  <si>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</si>
  <si>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</si>
  <si>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</si>
  <si>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</si>
  <si>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</si>
  <si>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</si>
  <si>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</si>
  <si>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</si>
  <si>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</si>
  <si>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</si>
  <si>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</si>
  <si>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</si>
  <si>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</si>
  <si>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</si>
  <si>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</si>
  <si>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</si>
  <si>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</si>
  <si>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</si>
  <si>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</si>
  <si>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</si>
  <si>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</si>
  <si>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</si>
  <si>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</si>
  <si>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</si>
  <si>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</si>
  <si>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</si>
  <si>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</si>
  <si>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</si>
  <si>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</si>
  <si>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</si>
  <si>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</si>
  <si>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</si>
  <si>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</si>
  <si>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</si>
  <si>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</si>
  <si>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</si>
  <si>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</si>
  <si>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</si>
  <si>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</si>
  <si>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</si>
  <si>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</si>
  <si>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</si>
  <si>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</si>
  <si>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</si>
  <si>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</si>
  <si>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</si>
  <si>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</si>
  <si>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</si>
  <si>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</si>
  <si>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</si>
  <si>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</si>
  <si>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</si>
  <si>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</si>
  <si>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</si>
  <si>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</si>
  <si>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</si>
  <si>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</si>
  <si>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</si>
  <si>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</si>
  <si>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</si>
  <si>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</si>
  <si>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</si>
  <si>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</si>
  <si>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</si>
  <si>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</si>
  <si>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</si>
  <si>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</si>
  <si>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</si>
  <si>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</si>
  <si>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</si>
  <si>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</si>
  <si>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</si>
  <si>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</si>
  <si>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</si>
  <si>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</si>
  <si>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</si>
  <si>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</si>
  <si>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</si>
  <si>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</si>
  <si>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</si>
  <si>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</si>
  <si>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</si>
  <si>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</si>
  <si>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</si>
  <si>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</si>
  <si>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</si>
  <si>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</si>
  <si>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</si>
  <si>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</si>
  <si>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</si>
  <si>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</si>
  <si>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</si>
  <si>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</si>
  <si>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</si>
  <si>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</si>
  <si>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</si>
  <si>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</si>
  <si>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</si>
  <si>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</si>
  <si>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</si>
  <si>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</si>
  <si>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</si>
  <si>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</si>
  <si>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</si>
  <si>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</si>
  <si>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</si>
  <si>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</si>
  <si>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</si>
  <si>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</si>
  <si>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</si>
  <si>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</si>
  <si>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</si>
  <si>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</si>
  <si>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</si>
  <si>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</si>
  <si>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</si>
  <si>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</si>
  <si>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</si>
  <si>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</si>
  <si>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</si>
  <si>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</si>
  <si>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</si>
  <si>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</si>
  <si>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</si>
  <si>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</si>
  <si>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</si>
  <si>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</si>
  <si>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</si>
  <si>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</si>
  <si>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</si>
  <si>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</si>
  <si>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</si>
  <si>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</si>
  <si>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</si>
  <si>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</si>
  <si>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</si>
  <si>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</si>
  <si>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</si>
  <si>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</si>
  <si>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</si>
  <si>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</si>
  <si>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</si>
  <si>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</si>
  <si>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</si>
  <si>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</si>
  <si>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</si>
  <si>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</si>
  <si>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</si>
  <si>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</si>
  <si>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</si>
  <si>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</si>
  <si>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</si>
  <si>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</si>
  <si>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</si>
  <si>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</si>
  <si>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</si>
  <si>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</si>
  <si>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</si>
  <si>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</si>
  <si>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</si>
  <si>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</si>
  <si>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</si>
  <si>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</si>
  <si>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</si>
  <si>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</si>
  <si>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</si>
  <si>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</si>
  <si>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</si>
  <si>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</si>
  <si>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</si>
  <si>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</si>
  <si>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</si>
  <si>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</si>
  <si>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</si>
  <si>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</si>
  <si>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</si>
  <si>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</si>
  <si>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</si>
  <si>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</si>
  <si>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</si>
  <si>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</si>
  <si>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</si>
  <si>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</si>
  <si>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</si>
  <si>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</si>
  <si>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</si>
  <si>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</si>
  <si>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</si>
  <si>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</si>
  <si>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</si>
  <si>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</si>
  <si>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</si>
  <si>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</si>
  <si>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</si>
  <si>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</si>
  <si>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</si>
  <si>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</si>
  <si>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</si>
  <si>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</si>
  <si>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</si>
  <si>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</si>
  <si>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</si>
  <si>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</si>
  <si>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</si>
  <si>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</si>
  <si>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</si>
  <si>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</si>
  <si>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</si>
  <si>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</si>
  <si>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</si>
  <si>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</si>
  <si>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</si>
  <si>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</si>
  <si>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</si>
  <si>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</si>
  <si>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</si>
  <si>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</si>
  <si>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</si>
  <si>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</si>
  <si>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</si>
  <si>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</si>
  <si>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</si>
  <si>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</si>
  <si>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</si>
  <si>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</si>
  <si>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</si>
  <si>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</si>
  <si>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</si>
  <si>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</si>
  <si>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</si>
  <si>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</si>
  <si>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</si>
  <si>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</si>
  <si>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</si>
  <si>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</si>
  <si>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</si>
  <si>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</si>
  <si>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</si>
  <si>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</si>
  <si>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</si>
  <si>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</si>
  <si>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</si>
  <si>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</si>
  <si>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</si>
  <si>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</si>
  <si>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</si>
  <si>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</si>
  <si>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</si>
  <si>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</si>
  <si>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</si>
  <si>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</si>
  <si>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</si>
  <si>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</si>
  <si>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</si>
  <si>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</si>
  <si>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</si>
  <si>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</si>
  <si>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</si>
  <si>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</si>
  <si>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</si>
  <si>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</si>
  <si>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</si>
  <si>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</si>
  <si>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</si>
  <si>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</si>
  <si>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</si>
  <si>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</si>
  <si>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</si>
  <si>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</si>
  <si>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</si>
  <si>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</si>
  <si>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</si>
  <si>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</si>
  <si>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</si>
  <si>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</si>
  <si>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</si>
  <si>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</si>
  <si>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</si>
  <si>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</si>
  <si>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</si>
  <si>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</si>
  <si>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</si>
  <si>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</si>
  <si>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</si>
  <si>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</si>
  <si>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</si>
  <si>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</si>
  <si>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</si>
  <si>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</si>
  <si>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</si>
  <si>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</si>
  <si>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</si>
  <si>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</si>
  <si>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</si>
  <si>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</si>
  <si>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</si>
  <si>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</si>
  <si>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</si>
  <si>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</si>
  <si>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</si>
  <si>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</si>
  <si>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</si>
  <si>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</si>
  <si>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</si>
  <si>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</si>
  <si>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</si>
  <si>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</si>
  <si>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</si>
  <si>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</si>
  <si>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</si>
  <si>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</si>
  <si>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</si>
  <si>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</si>
  <si>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</si>
  <si>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</si>
  <si>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</si>
  <si>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</si>
  <si>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</si>
  <si>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</si>
  <si>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</si>
  <si>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</si>
  <si>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</si>
  <si>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</si>
  <si>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</si>
  <si>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</si>
  <si>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</si>
  <si>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</si>
  <si>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</si>
  <si>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</si>
  <si>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</si>
  <si>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</si>
  <si>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</si>
  <si>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</si>
  <si>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</si>
  <si>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</si>
  <si>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</si>
  <si>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</si>
  <si>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</si>
  <si>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</si>
  <si>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</si>
  <si>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</si>
  <si>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</si>
  <si>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</si>
  <si>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</si>
  <si>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</si>
  <si>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</si>
  <si>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</si>
  <si>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</si>
  <si>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</si>
  <si>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</si>
  <si>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</si>
  <si>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</si>
  <si>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</si>
  <si>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</si>
  <si>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</si>
  <si>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</si>
  <si>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</si>
  <si>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</si>
  <si>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</si>
  <si>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</si>
  <si>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</si>
  <si>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</si>
  <si>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</si>
  <si>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</si>
  <si>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</si>
  <si>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</si>
  <si>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</si>
  <si>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</si>
  <si>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</si>
  <si>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</si>
  <si>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</si>
  <si>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</si>
  <si>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</si>
  <si>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</si>
  <si>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</si>
  <si>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</si>
  <si>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</si>
  <si>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</si>
  <si>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</si>
  <si>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</si>
  <si>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</si>
  <si>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</si>
  <si>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</si>
  <si>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</si>
  <si>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</si>
  <si>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</si>
  <si>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</si>
  <si>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</si>
  <si>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</si>
  <si>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</si>
  <si>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</si>
  <si>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</si>
  <si>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</si>
  <si>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</si>
  <si>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</si>
  <si>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</si>
  <si>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</si>
  <si>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</si>
  <si>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</si>
  <si>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</si>
  <si>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</si>
  <si>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</si>
  <si>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</si>
  <si>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</si>
  <si>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</si>
  <si>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</si>
  <si>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</si>
  <si>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</si>
  <si>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</si>
  <si>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</si>
  <si>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</si>
  <si>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</si>
  <si>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</si>
  <si>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</si>
  <si>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</si>
  <si>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</si>
  <si>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</si>
  <si>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</si>
  <si>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</si>
  <si>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</si>
  <si>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</si>
  <si>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</si>
  <si>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</si>
  <si>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</si>
  <si>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</si>
  <si>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</si>
  <si>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</si>
  <si>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</si>
  <si>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</si>
  <si>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</si>
  <si>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</si>
  <si>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</si>
  <si>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</si>
  <si>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</si>
  <si>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</si>
  <si>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</si>
  <si>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</si>
  <si>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</si>
  <si>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</si>
  <si>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</si>
  <si>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</si>
  <si>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</si>
  <si>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</si>
  <si>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</si>
  <si>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</si>
  <si>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</si>
  <si>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</si>
  <si>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</si>
  <si>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</si>
  <si>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</si>
  <si>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</si>
  <si>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</si>
  <si>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</si>
  <si>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</si>
  <si>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</si>
  <si>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</si>
  <si>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</si>
  <si>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</si>
  <si>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</si>
  <si>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</si>
  <si>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</si>
  <si>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</si>
  <si>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</si>
  <si>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</si>
  <si>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</si>
  <si>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</si>
  <si>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</si>
  <si>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</si>
  <si>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</si>
  <si>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</si>
  <si>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</si>
  <si>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</si>
  <si>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</si>
  <si>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</si>
  <si>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</si>
  <si>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</si>
  <si>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</si>
  <si>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</si>
  <si>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</si>
  <si>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</si>
  <si>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</si>
  <si>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</si>
  <si>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</si>
  <si>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</si>
  <si>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</si>
  <si>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</si>
  <si>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</si>
  <si>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</si>
  <si>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</si>
  <si>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</si>
  <si>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</si>
  <si>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</si>
  <si>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</si>
  <si>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</si>
  <si>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</si>
  <si>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</si>
  <si>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</si>
  <si>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</si>
  <si>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</si>
  <si>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</si>
  <si>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</si>
  <si>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</si>
  <si>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</si>
  <si>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</si>
  <si>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</si>
  <si>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</si>
  <si>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</si>
  <si>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</si>
  <si>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</si>
  <si>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</si>
  <si>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</si>
  <si>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</si>
  <si>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</si>
  <si>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</si>
  <si>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</si>
  <si>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</si>
  <si>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</si>
  <si>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</si>
  <si>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</si>
  <si>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</si>
  <si>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</si>
  <si>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</si>
  <si>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</si>
  <si>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</si>
  <si>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</si>
  <si>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</si>
  <si>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</si>
  <si>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</si>
  <si>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</si>
  <si>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</si>
  <si>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</si>
  <si>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</si>
  <si>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</si>
  <si>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</si>
  <si>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</si>
  <si>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</si>
  <si>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</si>
  <si>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</si>
  <si>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</si>
  <si>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</si>
  <si>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</si>
  <si>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</si>
  <si>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</si>
  <si>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</si>
  <si>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</si>
  <si>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</si>
  <si>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</si>
  <si>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</si>
  <si>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</si>
  <si>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</si>
  <si>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</si>
  <si>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</si>
  <si>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</si>
  <si>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</si>
  <si>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</si>
  <si>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</si>
  <si>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</si>
  <si>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</si>
  <si>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</si>
  <si>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</si>
  <si>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</si>
  <si>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</si>
  <si>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</si>
  <si>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</si>
  <si>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</si>
  <si>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</si>
  <si>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</si>
  <si>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</si>
  <si>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</si>
  <si>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</si>
  <si>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</si>
  <si>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</si>
  <si>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</si>
  <si>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</si>
  <si>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</si>
  <si>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</si>
  <si>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</si>
  <si>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</si>
  <si>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</si>
  <si>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</si>
  <si>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</si>
  <si>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</si>
  <si>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</si>
  <si>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</si>
  <si>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</si>
  <si>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</si>
  <si>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</si>
  <si>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</si>
  <si>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</si>
  <si>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</si>
  <si>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</si>
  <si>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</si>
  <si>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</si>
  <si>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</si>
  <si>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</si>
  <si>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</si>
  <si>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</si>
  <si>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</si>
  <si>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</si>
  <si>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</si>
  <si>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</si>
  <si>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</si>
  <si>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</si>
  <si>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</si>
  <si>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</si>
  <si>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</si>
  <si>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</si>
  <si>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</si>
  <si>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</si>
  <si>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</si>
  <si>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</si>
  <si>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</si>
  <si>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</si>
  <si>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</si>
  <si>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</si>
  <si>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</si>
  <si>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</si>
  <si>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</si>
  <si>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</si>
  <si>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</si>
  <si>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</si>
  <si>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</si>
  <si>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</si>
  <si>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</si>
  <si>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</si>
  <si>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</si>
  <si>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</si>
  <si>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</si>
  <si>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</si>
  <si>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</si>
  <si>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</si>
  <si>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</si>
  <si>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</si>
  <si>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</si>
  <si>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</si>
  <si>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</si>
  <si>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</si>
  <si>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</si>
  <si>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</si>
  <si>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</si>
  <si>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</si>
  <si>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</si>
  <si>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</si>
  <si>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</si>
  <si>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</si>
  <si>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</si>
  <si>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</si>
  <si>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</si>
  <si>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</si>
  <si>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</si>
  <si>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</si>
  <si>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</si>
  <si>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</si>
  <si>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</si>
  <si>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</si>
  <si>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</si>
  <si>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</si>
  <si>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</si>
  <si>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</si>
  <si>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</si>
  <si>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</si>
  <si>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</si>
  <si>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</si>
  <si>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</si>
  <si>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</si>
  <si>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</si>
  <si>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</si>
  <si>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</si>
  <si>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</si>
  <si>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</si>
  <si>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</si>
  <si>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</si>
  <si>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</si>
  <si>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</si>
  <si>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</si>
  <si>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</si>
  <si>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</si>
  <si>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</si>
  <si>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</si>
  <si>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</si>
  <si>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</si>
  <si>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</si>
  <si>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</si>
  <si>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</si>
  <si>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</si>
  <si>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</si>
  <si>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</si>
  <si>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</si>
  <si>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</si>
  <si>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</si>
  <si>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</si>
  <si>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</si>
  <si>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</si>
  <si>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</si>
  <si>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</si>
  <si>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</si>
  <si>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</si>
  <si>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</si>
  <si>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</si>
  <si>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</si>
  <si>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</si>
  <si>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</si>
  <si>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</si>
  <si>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</si>
  <si>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</si>
  <si>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</si>
  <si>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</si>
  <si>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</si>
  <si>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</si>
  <si>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</si>
  <si>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</si>
  <si>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</si>
  <si>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</si>
  <si>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</si>
  <si>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</si>
  <si>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</si>
  <si>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</si>
  <si>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</si>
  <si>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</si>
  <si>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</si>
  <si>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</si>
  <si>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</si>
  <si>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</si>
  <si>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</si>
  <si>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</si>
  <si>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</si>
  <si>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</si>
  <si>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</si>
  <si>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</si>
  <si>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</si>
  <si>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</si>
  <si>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</si>
  <si>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</si>
  <si>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</si>
  <si>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</si>
  <si>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</si>
  <si>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</si>
  <si>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</si>
  <si>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</si>
  <si>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</si>
  <si>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</si>
  <si>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</si>
  <si>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</si>
  <si>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</si>
  <si>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</si>
  <si>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</si>
  <si>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</si>
  <si>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</si>
  <si>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</si>
  <si>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</si>
  <si>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</si>
  <si>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</si>
  <si>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</si>
  <si>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</si>
  <si>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</si>
  <si>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</si>
  <si>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</si>
  <si>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</si>
  <si>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</si>
  <si>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</si>
  <si>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</si>
  <si>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</si>
  <si>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</si>
  <si>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</si>
  <si>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</si>
  <si>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</si>
  <si>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</si>
  <si>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</si>
  <si>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</si>
  <si>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</si>
  <si>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</si>
  <si>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</si>
  <si>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</si>
  <si>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</si>
  <si>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</si>
  <si>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</si>
  <si>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</si>
  <si>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</si>
  <si>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</si>
  <si>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</si>
  <si>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</si>
  <si>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</si>
  <si>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</si>
  <si>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</si>
  <si>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</si>
  <si>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</si>
  <si>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</si>
  <si>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</si>
  <si>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</si>
  <si>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</si>
  <si>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</si>
  <si>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</si>
  <si>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</si>
  <si>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</si>
  <si>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</si>
  <si>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</si>
  <si>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</si>
  <si>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</si>
  <si>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</si>
  <si>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</si>
  <si>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</si>
  <si>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</si>
  <si>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</si>
  <si>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</si>
  <si>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</si>
  <si>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</si>
  <si>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</si>
  <si>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</si>
  <si>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</si>
  <si>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</si>
  <si>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</si>
  <si>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</si>
  <si>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</si>
  <si>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</si>
  <si>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</si>
  <si>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</si>
  <si>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</si>
  <si>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</si>
  <si>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</si>
  <si>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</si>
  <si>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</si>
  <si>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</si>
  <si>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</si>
  <si>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</si>
  <si>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</si>
  <si>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</si>
  <si>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</si>
  <si>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</si>
  <si>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</si>
  <si>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</si>
  <si>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</si>
  <si>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</si>
  <si>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</si>
  <si>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</si>
  <si>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</si>
  <si>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</si>
  <si>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</si>
  <si>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</si>
  <si>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</si>
  <si>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</si>
  <si>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</si>
  <si>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</si>
  <si>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</si>
  <si>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</si>
  <si>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</si>
  <si>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</si>
  <si>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</si>
  <si>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</si>
  <si>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</si>
  <si>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</si>
  <si>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</si>
  <si>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</si>
  <si>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</si>
  <si>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</si>
  <si>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</si>
  <si>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</si>
  <si>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</si>
  <si>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</si>
  <si>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</si>
  <si>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</si>
  <si>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</si>
  <si>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</si>
  <si>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</si>
  <si>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</si>
  <si>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</si>
  <si>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</si>
  <si>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</si>
  <si>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</si>
  <si>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</si>
  <si>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</si>
  <si>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</si>
  <si>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</si>
  <si>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</si>
  <si>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</si>
  <si>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</si>
  <si>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</si>
  <si>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</si>
  <si>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</si>
  <si>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</si>
  <si>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</si>
  <si>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</si>
  <si>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</si>
  <si>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</si>
  <si>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</si>
  <si>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</si>
  <si>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</si>
  <si>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</si>
  <si>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</si>
  <si>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</si>
  <si>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</si>
  <si>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</si>
  <si>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</si>
  <si>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</si>
  <si>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</si>
  <si>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</si>
  <si>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</si>
  <si>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</si>
  <si>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</si>
  <si>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</si>
  <si>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</si>
  <si>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</si>
  <si>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</si>
  <si>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</si>
  <si>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</si>
  <si>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</si>
  <si>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</si>
  <si>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</si>
  <si>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</si>
  <si>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</si>
  <si>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</si>
  <si>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</si>
  <si>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</si>
  <si>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</si>
  <si>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</si>
  <si>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</si>
  <si>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</si>
  <si>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</si>
  <si>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</si>
  <si>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</si>
  <si>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</si>
  <si>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</si>
  <si>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</si>
  <si>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</si>
  <si>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</si>
  <si>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</si>
  <si>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</si>
  <si>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</si>
  <si>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</si>
  <si>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</si>
  <si>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</si>
  <si>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</si>
  <si>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</si>
  <si>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</si>
  <si>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</si>
  <si>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</si>
  <si>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</si>
  <si>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</si>
  <si>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</si>
  <si>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</si>
  <si>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</si>
  <si>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</si>
  <si>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</si>
  <si>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</si>
  <si>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</si>
  <si>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</si>
  <si>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</si>
  <si>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</si>
  <si>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</si>
  <si>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</si>
  <si>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</si>
  <si>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</si>
  <si>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</si>
  <si>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</si>
  <si>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</si>
  <si>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</si>
  <si>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</si>
  <si>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</si>
  <si>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</si>
  <si>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</si>
  <si>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</si>
  <si>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</si>
  <si>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</si>
  <si>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</si>
  <si>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</si>
  <si>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</si>
  <si>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</si>
  <si>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</si>
  <si>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</si>
  <si>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</si>
  <si>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</si>
  <si>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</si>
  <si>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</si>
  <si>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</si>
  <si>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</si>
  <si>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</si>
  <si>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</si>
  <si>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</si>
  <si>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</si>
  <si>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</si>
  <si>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</si>
  <si>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</si>
  <si>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</si>
  <si>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</si>
  <si>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</si>
  <si>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</si>
  <si>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</si>
  <si>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</si>
  <si>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</si>
  <si>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</si>
  <si>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</si>
  <si>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</si>
  <si>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</si>
  <si>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</si>
  <si>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</si>
  <si>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</si>
  <si>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</si>
  <si>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</si>
  <si>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</si>
  <si>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</si>
  <si>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</si>
  <si>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</si>
  <si>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</si>
  <si>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</si>
  <si>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</si>
  <si>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</si>
  <si>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</si>
  <si>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</si>
  <si>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</si>
  <si>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</si>
  <si>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</si>
  <si>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</si>
  <si>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</si>
  <si>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</si>
  <si>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</si>
  <si>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</si>
  <si>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</si>
  <si>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</si>
  <si>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</si>
  <si>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</si>
  <si>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</si>
  <si>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</si>
  <si>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</si>
  <si>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</si>
  <si>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</si>
  <si>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</si>
  <si>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</si>
  <si>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</si>
  <si>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</si>
  <si>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</si>
  <si>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</si>
  <si>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</si>
  <si>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</si>
  <si>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</si>
  <si>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</si>
  <si>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</si>
  <si>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</si>
  <si>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</si>
  <si>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</si>
  <si>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</si>
  <si>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</si>
  <si>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</si>
  <si>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</si>
  <si>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</si>
  <si>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</si>
  <si>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</si>
  <si>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</si>
  <si>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</si>
  <si>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</si>
  <si>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</si>
  <si>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</si>
  <si>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</si>
  <si>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</si>
  <si>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</si>
  <si>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</si>
  <si>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</si>
  <si>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</si>
  <si>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</si>
  <si>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</si>
  <si>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</si>
  <si>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</si>
  <si>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</si>
  <si>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</si>
  <si>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</si>
  <si>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</si>
  <si>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</si>
  <si>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</si>
  <si>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</si>
  <si>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</si>
  <si>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</si>
  <si>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</si>
  <si>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</si>
  <si>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</si>
  <si>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</si>
  <si>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</si>
  <si>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</si>
  <si>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</si>
  <si>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</si>
  <si>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</si>
  <si>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</si>
  <si>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</si>
  <si>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</si>
  <si>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</si>
  <si>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</si>
  <si>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</si>
  <si>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</si>
  <si>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</si>
  <si>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</si>
  <si>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</si>
  <si>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</si>
  <si>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</si>
  <si>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</si>
  <si>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</si>
  <si>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</si>
  <si>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</si>
  <si>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</si>
  <si>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</si>
  <si>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</si>
  <si>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</si>
  <si>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</si>
  <si>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</si>
  <si>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</si>
  <si>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</si>
  <si>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</si>
  <si>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</si>
  <si>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</si>
  <si>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</si>
  <si>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</si>
  <si>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</si>
  <si>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</si>
  <si>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</si>
  <si>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</si>
  <si>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</si>
  <si>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</si>
  <si>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</si>
  <si>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</si>
  <si>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</si>
  <si>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</si>
  <si>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</si>
  <si>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</si>
  <si>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</si>
  <si>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</si>
  <si>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</si>
  <si>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</si>
  <si>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</si>
  <si>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</si>
  <si>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</si>
  <si>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</si>
  <si>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</si>
  <si>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</si>
  <si>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</si>
  <si>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</si>
  <si>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</si>
  <si>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</si>
  <si>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</si>
  <si>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</si>
  <si>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</si>
  <si>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</si>
  <si>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</si>
  <si>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</si>
  <si>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</si>
  <si>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</si>
  <si>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</si>
  <si>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</si>
  <si>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</si>
  <si>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</si>
  <si>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</si>
  <si>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</si>
  <si>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</si>
  <si>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</si>
  <si>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</si>
  <si>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</si>
  <si>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</si>
  <si>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</si>
  <si>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</si>
  <si>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</si>
  <si>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</si>
  <si>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</si>
  <si>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</si>
  <si>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</si>
  <si>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</si>
  <si>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</si>
  <si>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</si>
  <si>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</si>
  <si>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</si>
  <si>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</si>
  <si>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</si>
  <si>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</si>
  <si>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</si>
  <si>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</si>
  <si>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</si>
  <si>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</si>
  <si>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</si>
  <si>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</si>
  <si>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</si>
  <si>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</si>
  <si>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</si>
  <si>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</si>
  <si>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</si>
  <si>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</si>
  <si>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</si>
  <si>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</si>
  <si>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</si>
  <si>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</si>
  <si>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</si>
  <si>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</si>
  <si>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</si>
  <si>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</si>
  <si>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</si>
  <si>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</si>
  <si>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</si>
  <si>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</si>
  <si>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</si>
  <si>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</si>
  <si>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</si>
  <si>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</si>
  <si>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</si>
  <si>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</si>
  <si>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</si>
  <si>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</si>
  <si>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</si>
  <si>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</si>
  <si>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</si>
  <si>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</si>
  <si>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</si>
  <si>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</si>
  <si>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</si>
  <si>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</si>
  <si>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</si>
  <si>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</si>
  <si>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</si>
  <si>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</si>
  <si>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</si>
  <si>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</si>
  <si>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</si>
  <si>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</si>
  <si>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</si>
  <si>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</si>
  <si>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</si>
  <si>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</si>
  <si>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</si>
  <si>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</si>
  <si>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</si>
  <si>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</si>
  <si>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</si>
  <si>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</si>
  <si>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</si>
  <si>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</si>
  <si>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</si>
  <si>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</si>
  <si>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</si>
  <si>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</si>
  <si>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</si>
  <si>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</si>
  <si>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</si>
  <si>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</si>
  <si>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</si>
  <si>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</si>
  <si>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</si>
  <si>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</si>
  <si>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</si>
  <si>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</si>
  <si>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</si>
  <si>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</si>
  <si>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</si>
  <si>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</si>
  <si>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</si>
  <si>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</si>
  <si>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</si>
  <si>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</si>
  <si>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</si>
  <si>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</si>
  <si>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</si>
  <si>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</si>
  <si>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</si>
  <si>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</si>
  <si>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</si>
  <si>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</si>
  <si>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</si>
  <si>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</si>
  <si>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</si>
  <si>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</si>
  <si>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</si>
  <si>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</si>
  <si>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</si>
  <si>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</si>
  <si>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</si>
  <si>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</si>
  <si>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</si>
  <si>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</si>
  <si>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</si>
  <si>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</si>
  <si>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</si>
  <si>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</si>
  <si>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</si>
  <si>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</si>
  <si>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</si>
  <si>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</si>
  <si>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</si>
  <si>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</si>
  <si>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</si>
  <si>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</si>
  <si>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</si>
  <si>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</si>
  <si>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</si>
  <si>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</si>
  <si>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</si>
  <si>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</si>
  <si>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</si>
  <si>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</si>
  <si>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</si>
  <si>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</si>
  <si>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</si>
  <si>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</si>
  <si>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</si>
  <si>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</si>
  <si>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</si>
  <si>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</si>
  <si>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</si>
  <si>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</si>
  <si>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</si>
  <si>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</si>
  <si>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</si>
  <si>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</si>
  <si>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</si>
  <si>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</si>
  <si>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</si>
  <si>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</si>
  <si>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</si>
  <si>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</si>
  <si>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</si>
  <si>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</si>
  <si>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</si>
  <si>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</si>
  <si>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</si>
  <si>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</si>
  <si>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</si>
  <si>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</si>
  <si>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</si>
  <si>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</si>
  <si>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</si>
  <si>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</si>
  <si>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</si>
  <si>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</si>
  <si>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</si>
  <si>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</si>
  <si>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</si>
  <si>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</si>
  <si>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</si>
  <si>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</si>
  <si>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</si>
  <si>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</si>
  <si>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</si>
  <si>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</si>
  <si>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</si>
  <si>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</si>
  <si>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</si>
  <si>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</si>
  <si>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</si>
  <si>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</si>
  <si>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</si>
  <si>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</si>
  <si>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</si>
  <si>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</si>
  <si>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</si>
  <si>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</si>
  <si>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</si>
  <si>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</si>
  <si>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</si>
  <si>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</si>
  <si>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</si>
  <si>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</si>
  <si>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</si>
  <si>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</si>
  <si>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</si>
  <si>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</si>
  <si>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</si>
  <si>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</si>
  <si>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</si>
  <si>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</si>
  <si>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</si>
  <si>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</si>
  <si>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</si>
  <si>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</si>
  <si>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</si>
  <si>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</si>
  <si>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</si>
  <si>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</si>
  <si>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</si>
  <si>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</si>
  <si>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</si>
  <si>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</si>
  <si>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</si>
  <si>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</si>
  <si>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</si>
  <si>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</si>
  <si>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</si>
  <si>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</si>
  <si>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</si>
  <si>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</si>
  <si>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</si>
  <si>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</si>
  <si>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</si>
  <si>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</si>
  <si>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</si>
  <si>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</si>
  <si>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</si>
  <si>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</si>
  <si>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</si>
  <si>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</si>
  <si>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</si>
  <si>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</si>
  <si>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</si>
  <si>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</si>
  <si>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</si>
  <si>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</si>
  <si>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</si>
  <si>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</si>
  <si>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</si>
  <si>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</si>
  <si>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</si>
  <si>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</si>
  <si>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</si>
  <si>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</si>
  <si>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</si>
  <si>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</si>
  <si>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</si>
  <si>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</si>
  <si>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</si>
  <si>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</si>
  <si>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</si>
  <si>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</si>
  <si>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</si>
  <si>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</si>
  <si>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</si>
  <si>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</si>
  <si>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</si>
  <si>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</si>
  <si>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</si>
  <si>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</si>
  <si>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</si>
  <si>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</si>
  <si>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</si>
  <si>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</si>
  <si>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</si>
  <si>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</si>
  <si>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</si>
  <si>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</si>
  <si>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</si>
  <si>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</si>
  <si>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</si>
  <si>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</si>
  <si>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</si>
  <si>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</si>
  <si>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</si>
  <si>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</si>
  <si>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</si>
  <si>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</si>
  <si>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</si>
  <si>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</si>
  <si>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</si>
  <si>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</si>
  <si>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</si>
  <si>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</si>
  <si>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</si>
  <si>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</si>
  <si>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</si>
  <si>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</si>
  <si>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</si>
  <si>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</si>
  <si>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</si>
  <si>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</si>
  <si>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</si>
  <si>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</si>
  <si>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</si>
  <si>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</si>
  <si>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</si>
  <si>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</si>
  <si>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</si>
  <si>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</si>
  <si>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</si>
  <si>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</si>
  <si>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</si>
  <si>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</si>
  <si>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</si>
  <si>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</si>
  <si>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</si>
  <si>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</si>
  <si>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</si>
  <si>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</si>
  <si>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</si>
  <si>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</si>
  <si>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</si>
  <si>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</si>
  <si>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</si>
  <si>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</si>
  <si>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</si>
  <si>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</si>
  <si>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</si>
  <si>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</si>
  <si>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</si>
  <si>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</si>
  <si>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</si>
  <si>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</si>
  <si>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</si>
  <si>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</si>
  <si>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</si>
  <si>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</si>
  <si>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</si>
  <si>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</si>
  <si>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</si>
  <si>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</si>
  <si>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</si>
  <si>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</si>
  <si>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</si>
  <si>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</si>
  <si>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</si>
  <si>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</si>
  <si>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</si>
  <si>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</si>
  <si>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</si>
  <si>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</si>
  <si>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</si>
  <si>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</si>
  <si>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</si>
  <si>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</si>
  <si>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</si>
  <si>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</si>
  <si>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</si>
  <si>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</si>
  <si>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</si>
  <si>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</si>
  <si>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</si>
  <si>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</si>
  <si>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</si>
  <si>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</si>
  <si>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</si>
  <si>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</si>
  <si>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</si>
  <si>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</si>
  <si>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</si>
  <si>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</si>
  <si>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</si>
  <si>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</si>
  <si>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</si>
  <si>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</si>
  <si>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</si>
  <si>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</si>
  <si>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</si>
  <si>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</si>
  <si>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</si>
  <si>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</si>
  <si>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</si>
  <si>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</si>
  <si>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</si>
  <si>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</si>
  <si>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</si>
  <si>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</si>
  <si>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</si>
  <si>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</si>
  <si>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</si>
  <si>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</si>
  <si>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</si>
  <si>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</si>
  <si>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</si>
  <si>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</si>
  <si>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</si>
  <si>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</si>
  <si>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</si>
  <si>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</si>
  <si>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</si>
  <si>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</si>
  <si>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</si>
  <si>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</si>
  <si>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</si>
  <si>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</si>
  <si>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</si>
  <si>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</si>
  <si>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</si>
  <si>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</si>
  <si>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</si>
  <si>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</si>
  <si>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</si>
  <si>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</si>
  <si>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</si>
  <si>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</si>
  <si>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</si>
  <si>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</si>
  <si>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</si>
  <si>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</si>
  <si>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</si>
  <si>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</si>
  <si>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</si>
  <si>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</si>
  <si>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</si>
  <si>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</si>
  <si>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</si>
  <si>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</si>
  <si>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</si>
  <si>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</si>
  <si>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</si>
  <si>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</si>
  <si>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</si>
  <si>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</si>
  <si>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</si>
  <si>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</si>
  <si>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</si>
  <si>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</si>
  <si>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</si>
  <si>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</si>
  <si>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</si>
  <si>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</si>
  <si>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</si>
  <si>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</si>
  <si>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</si>
  <si>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</si>
  <si>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</si>
  <si>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</si>
  <si>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</si>
  <si>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</si>
  <si>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</si>
  <si>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</si>
  <si>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</si>
  <si>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</si>
  <si>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</si>
  <si>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</si>
  <si>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</si>
  <si>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</si>
  <si>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</si>
  <si>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</si>
  <si>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</si>
  <si>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</si>
  <si>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</si>
  <si>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</si>
  <si>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</si>
  <si>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</si>
  <si>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</si>
  <si>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</si>
  <si>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</si>
  <si>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</si>
  <si>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</si>
  <si>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</si>
  <si>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</si>
  <si>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</si>
  <si>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</si>
  <si>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</si>
  <si>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</si>
  <si>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</si>
  <si>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</si>
  <si>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</si>
  <si>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</si>
  <si>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</si>
  <si>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</si>
  <si>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</si>
  <si>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</si>
  <si>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</si>
  <si>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</si>
  <si>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</si>
  <si>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</si>
  <si>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</si>
  <si>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</si>
  <si>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</si>
  <si>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</si>
  <si>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</si>
  <si>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</si>
  <si>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</si>
  <si>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</si>
  <si>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</si>
  <si>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</si>
  <si>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</si>
  <si>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</si>
  <si>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</si>
  <si>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</si>
  <si>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</si>
  <si>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</si>
  <si>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</si>
  <si>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</si>
  <si>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</si>
  <si>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</si>
  <si>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</si>
  <si>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</si>
  <si>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</si>
  <si>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</si>
  <si>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</si>
  <si>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</si>
  <si>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</si>
  <si>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</si>
  <si>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</si>
  <si>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</si>
  <si>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</si>
  <si>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</si>
  <si>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</si>
  <si>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</si>
  <si>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</si>
  <si>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</si>
  <si>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</si>
  <si>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</si>
  <si>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</si>
  <si>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</si>
  <si>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</si>
  <si>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</si>
  <si>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</si>
  <si>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</si>
  <si>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</si>
  <si>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</si>
  <si>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</si>
  <si>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</si>
  <si>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</si>
  <si>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</si>
  <si>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</si>
  <si>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</si>
  <si>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</si>
  <si>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</si>
  <si>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</si>
  <si>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</si>
  <si>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</si>
  <si>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</si>
  <si>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</si>
  <si>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</si>
  <si>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</si>
  <si>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</si>
  <si>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</si>
  <si>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</si>
  <si>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</si>
  <si>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</si>
  <si>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</si>
  <si>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</si>
  <si>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</si>
  <si>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</si>
  <si>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</si>
  <si>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</si>
  <si>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</si>
  <si>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</si>
  <si>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</si>
  <si>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</si>
  <si>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</si>
  <si>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</si>
  <si>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</si>
  <si>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</si>
  <si>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</si>
  <si>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</si>
  <si>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</si>
  <si>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</si>
  <si>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</si>
  <si>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</si>
  <si>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</si>
  <si>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</si>
  <si>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</si>
  <si>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</si>
  <si>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</si>
  <si>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</si>
  <si>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</si>
  <si>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</si>
  <si>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</si>
  <si>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</si>
  <si>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</si>
  <si>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</si>
  <si>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</si>
  <si>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</si>
  <si>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</si>
  <si>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</si>
  <si>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</si>
  <si>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</si>
  <si>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</si>
  <si>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</si>
  <si>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</si>
  <si>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</si>
  <si>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</si>
  <si>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</si>
  <si>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</si>
  <si>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</si>
  <si>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</si>
  <si>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</si>
  <si>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</si>
  <si>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</si>
  <si>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</si>
  <si>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</si>
  <si>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</si>
  <si>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</si>
  <si>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</si>
  <si>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</si>
  <si>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</si>
  <si>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</si>
  <si>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</si>
  <si>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</si>
  <si>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</si>
  <si>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</si>
  <si>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</si>
  <si>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</si>
  <si>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</si>
  <si>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</si>
  <si>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</si>
  <si>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</si>
  <si>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</si>
  <si>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</si>
  <si>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</si>
  <si>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</si>
  <si>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</si>
  <si>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</si>
  <si>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</si>
  <si>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</si>
  <si>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</si>
  <si>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</si>
  <si>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</si>
  <si>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</si>
  <si>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</si>
  <si>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</si>
  <si>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</si>
  <si>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</si>
  <si>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</si>
  <si>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</si>
  <si>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</si>
  <si>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</si>
  <si>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</si>
  <si>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</si>
  <si>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</si>
  <si>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</si>
  <si>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</si>
  <si>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</si>
  <si>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</si>
  <si>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</si>
  <si>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</si>
  <si>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</si>
  <si>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</si>
  <si>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</si>
  <si>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</si>
  <si>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</si>
  <si>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</si>
  <si>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</si>
  <si>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</si>
  <si>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</si>
  <si>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</si>
  <si>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</si>
  <si>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</si>
  <si>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</si>
  <si>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</si>
  <si>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</si>
  <si>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</si>
  <si>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</si>
  <si>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</si>
  <si>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</si>
  <si>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</si>
  <si>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</si>
  <si>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</si>
  <si>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</si>
  <si>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</si>
  <si>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</si>
  <si>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</si>
  <si>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</si>
  <si>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</si>
  <si>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</si>
  <si>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</si>
  <si>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</si>
  <si>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</si>
  <si>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</si>
  <si>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</si>
  <si>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</si>
  <si>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</si>
  <si>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</si>
  <si>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</si>
  <si>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</si>
  <si>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</si>
  <si>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</si>
  <si>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</si>
  <si>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</si>
  <si>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</si>
  <si>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</si>
  <si>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</si>
  <si>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</si>
  <si>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</si>
  <si>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</si>
  <si>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</si>
  <si>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</si>
  <si>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</si>
  <si>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</si>
  <si>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</si>
  <si>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</si>
  <si>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</si>
  <si>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</si>
  <si>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</si>
  <si>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</si>
  <si>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</si>
  <si>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</si>
  <si>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</si>
  <si>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</si>
  <si>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</si>
  <si>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</si>
  <si>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</si>
  <si>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</si>
  <si>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</si>
  <si>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</si>
  <si>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</si>
  <si>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</si>
  <si>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</si>
  <si>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</si>
  <si>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</si>
  <si>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</si>
  <si>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</si>
  <si>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</si>
  <si>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</si>
  <si>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</si>
  <si>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</si>
  <si>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</si>
  <si>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</si>
  <si>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</si>
  <si>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</si>
  <si>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</si>
  <si>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</si>
  <si>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</si>
  <si>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</si>
  <si>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</si>
  <si>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</si>
  <si>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</si>
  <si>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</si>
  <si>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</si>
  <si>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</si>
  <si>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</si>
  <si>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</si>
  <si>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</si>
  <si>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</si>
  <si>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</si>
  <si>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</si>
  <si>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</si>
  <si>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</si>
  <si>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</si>
  <si>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</si>
  <si>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</si>
  <si>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</si>
  <si>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</si>
  <si>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</si>
  <si>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</si>
  <si>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</si>
  <si>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</si>
  <si>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</si>
  <si>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</si>
  <si>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</si>
  <si>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</si>
  <si>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</si>
  <si>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</si>
  <si>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</si>
  <si>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</si>
  <si>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</si>
  <si>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</si>
  <si>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</si>
  <si>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</si>
  <si>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</si>
  <si>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</si>
  <si>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</si>
  <si>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</si>
  <si>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</si>
  <si>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</si>
  <si>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</si>
  <si>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</si>
  <si>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</si>
  <si>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</si>
  <si>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</si>
  <si>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</si>
  <si>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</si>
  <si>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</si>
  <si>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</si>
  <si>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</si>
  <si>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</si>
  <si>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</si>
  <si>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</si>
  <si>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</si>
  <si>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</si>
  <si>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</si>
  <si>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</si>
  <si>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</si>
  <si>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</si>
  <si>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</si>
  <si>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</si>
  <si>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</si>
  <si>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</si>
  <si>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</si>
  <si>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</si>
  <si>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</si>
  <si>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</si>
  <si>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</si>
  <si>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</si>
  <si>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</si>
  <si>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</si>
  <si>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</si>
  <si>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</si>
  <si>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</si>
  <si>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</si>
  <si>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</si>
  <si>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</si>
  <si>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</si>
  <si>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</si>
  <si>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</si>
  <si>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</si>
  <si>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</si>
  <si>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</si>
  <si>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</si>
  <si>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</si>
  <si>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</si>
  <si>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</si>
  <si>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</si>
  <si>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</si>
  <si>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</si>
  <si>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</si>
  <si>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</si>
  <si>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</si>
  <si>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</si>
  <si>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</si>
  <si>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</si>
  <si>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</si>
  <si>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</si>
  <si>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</si>
  <si>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</si>
  <si>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</si>
  <si>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</si>
  <si>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</si>
  <si>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</si>
  <si>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</si>
  <si>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</si>
  <si>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</si>
  <si>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</si>
  <si>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</si>
  <si>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</si>
  <si>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</si>
  <si>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</si>
  <si>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</si>
  <si>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</si>
  <si>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</si>
  <si>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</si>
  <si>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</si>
  <si>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</si>
  <si>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</si>
  <si>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</si>
  <si>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</si>
  <si>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</si>
  <si>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</si>
  <si>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</si>
  <si>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</si>
  <si>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</si>
  <si>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</si>
  <si>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</si>
  <si>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</si>
  <si>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</si>
  <si>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</si>
  <si>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</si>
  <si>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</si>
  <si>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</si>
  <si>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</si>
  <si>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</si>
  <si>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</si>
  <si>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</si>
  <si>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</si>
  <si>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</si>
  <si>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</si>
  <si>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</si>
  <si>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</si>
  <si>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</si>
  <si>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</si>
  <si>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</si>
  <si>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</si>
  <si>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</si>
  <si>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</si>
  <si>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</si>
  <si>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</si>
  <si>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</si>
  <si>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</si>
  <si>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</si>
  <si>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</si>
  <si>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</si>
  <si>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</si>
  <si>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</si>
  <si>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</si>
  <si>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</si>
  <si>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</si>
  <si>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</si>
  <si>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</si>
  <si>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</si>
  <si>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</si>
  <si>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</si>
  <si>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</si>
  <si>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</si>
  <si>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</si>
  <si>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</si>
  <si>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</si>
  <si>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</si>
  <si>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</si>
  <si>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</si>
  <si>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</si>
  <si>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</si>
  <si>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</si>
  <si>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</si>
  <si>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</si>
  <si>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</si>
  <si>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</si>
  <si>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</si>
  <si>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</si>
  <si>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</si>
  <si>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</si>
  <si>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</si>
  <si>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</si>
  <si>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</si>
  <si>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</si>
  <si>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</si>
  <si>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</si>
  <si>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</si>
  <si>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</si>
  <si>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</si>
  <si>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</si>
  <si>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</si>
  <si>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</si>
  <si>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</si>
  <si>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</si>
  <si>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</si>
  <si>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</si>
  <si>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</si>
  <si>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</si>
  <si>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</si>
  <si>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</si>
  <si>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</si>
  <si>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</si>
  <si>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</si>
  <si>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</si>
  <si>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</si>
  <si>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</si>
  <si>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</si>
  <si>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</si>
  <si>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</si>
  <si>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</si>
  <si>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</si>
  <si>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</si>
  <si>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</si>
  <si>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</si>
  <si>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</si>
  <si>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</si>
  <si>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</si>
  <si>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</si>
  <si>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</si>
  <si>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</si>
  <si>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</si>
  <si>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</si>
  <si>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</si>
  <si>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</si>
  <si>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</si>
  <si>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</si>
  <si>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</si>
  <si>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</si>
  <si>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</si>
  <si>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</si>
  <si>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</si>
  <si>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</si>
  <si>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</si>
  <si>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</si>
  <si>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</si>
  <si>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</si>
  <si>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</si>
  <si>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</si>
  <si>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</si>
  <si>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</si>
  <si>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</si>
  <si>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</si>
  <si>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</si>
  <si>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</si>
  <si>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</si>
  <si>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</si>
  <si>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</si>
  <si>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</si>
  <si>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</si>
  <si>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</si>
  <si>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</si>
  <si>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</si>
  <si>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</si>
  <si>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</si>
  <si>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</si>
  <si>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</si>
  <si>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</si>
  <si>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</si>
  <si>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</si>
  <si>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</si>
  <si>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</si>
  <si>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</si>
  <si>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</si>
  <si>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</si>
  <si>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</si>
  <si>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</si>
  <si>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</si>
  <si>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</si>
  <si>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</si>
  <si>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</si>
  <si>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</si>
  <si>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</si>
  <si>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</si>
  <si>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</si>
  <si>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</si>
  <si>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</si>
  <si>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</si>
  <si>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</si>
  <si>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</si>
  <si>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</si>
  <si>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</si>
  <si>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</si>
  <si>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</si>
  <si>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</si>
  <si>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</si>
  <si>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</si>
  <si>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</si>
  <si>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</si>
  <si>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</si>
  <si>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</si>
  <si>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</si>
  <si>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</si>
  <si>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</si>
  <si>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</si>
  <si>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</si>
  <si>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</si>
  <si>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</si>
  <si>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</si>
  <si>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</si>
  <si>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</si>
  <si>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</si>
  <si>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</si>
  <si>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</si>
  <si>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</si>
  <si>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</si>
  <si>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</si>
  <si>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</si>
  <si>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</si>
  <si>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</si>
  <si>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</si>
  <si>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</si>
  <si>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</si>
  <si>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</si>
  <si>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</si>
  <si>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</si>
  <si>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</si>
  <si>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</si>
  <si>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</si>
  <si>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</si>
  <si>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</si>
  <si>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</si>
  <si>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</si>
  <si>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</si>
  <si>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</si>
  <si>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</si>
  <si>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</si>
  <si>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</si>
  <si>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</si>
  <si>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</si>
  <si>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</si>
  <si>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</si>
  <si>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</si>
  <si>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</si>
  <si>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</si>
  <si>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</si>
  <si>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</si>
  <si>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</si>
  <si>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</si>
  <si>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</si>
  <si>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</si>
  <si>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</si>
  <si>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</si>
  <si>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</si>
  <si>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</si>
  <si>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</si>
  <si>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</si>
  <si>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</si>
  <si>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</si>
  <si>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</si>
  <si>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</si>
  <si>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</si>
  <si>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</si>
  <si>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</si>
  <si>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</si>
  <si>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</si>
  <si>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</si>
  <si>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</si>
  <si>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</si>
  <si>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</si>
  <si>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</si>
  <si>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</si>
  <si>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</si>
  <si>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</si>
  <si>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</si>
  <si>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</si>
  <si>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</si>
  <si>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</si>
  <si>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</si>
  <si>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</si>
  <si>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</si>
  <si>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</si>
  <si>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</si>
  <si>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</si>
  <si>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</si>
  <si>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</si>
  <si>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</si>
  <si>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</si>
  <si>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</si>
  <si>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</si>
  <si>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</si>
  <si>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</si>
  <si>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</si>
  <si>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</si>
  <si>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</si>
  <si>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</si>
  <si>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</si>
  <si>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</si>
  <si>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</si>
  <si>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</si>
  <si>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</si>
  <si>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</si>
  <si>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</si>
  <si>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</si>
  <si>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</si>
  <si>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</si>
  <si>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</si>
  <si>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</si>
  <si>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</si>
  <si>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</si>
  <si>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</si>
  <si>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</si>
  <si>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</si>
  <si>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</si>
  <si>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</si>
  <si>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</si>
  <si>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</si>
  <si>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</si>
  <si>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</si>
  <si>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</si>
  <si>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</si>
  <si>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</si>
  <si>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</si>
  <si>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</si>
  <si>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</si>
  <si>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</si>
  <si>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</si>
  <si>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</si>
  <si>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</si>
  <si>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</si>
  <si>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</si>
  <si>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</si>
  <si>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</si>
  <si>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</si>
  <si>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</si>
  <si>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</si>
  <si>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</si>
  <si>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</si>
  <si>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</si>
  <si>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</si>
  <si>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</si>
  <si>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</si>
  <si>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</si>
  <si>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</si>
  <si>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</si>
  <si>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</si>
  <si>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</si>
  <si>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</si>
  <si>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</si>
  <si>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</si>
  <si>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</si>
  <si>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</si>
  <si>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</si>
  <si>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</si>
  <si>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</si>
  <si>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</si>
  <si>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</si>
  <si>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</si>
  <si>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</si>
  <si>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</si>
  <si>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</si>
  <si>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</si>
  <si>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</si>
  <si>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</si>
  <si>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</si>
  <si>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</si>
  <si>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</si>
  <si>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</si>
  <si>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</si>
  <si>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</si>
  <si>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</si>
  <si>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</si>
  <si>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</si>
  <si>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</si>
  <si>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</si>
  <si>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</si>
  <si>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</si>
  <si>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</si>
  <si>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</si>
  <si>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</si>
  <si>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</si>
  <si>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</si>
  <si>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</si>
  <si>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</si>
  <si>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</si>
  <si>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</si>
  <si>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</si>
  <si>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</si>
  <si>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</si>
  <si>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</si>
  <si>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</si>
  <si>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</si>
  <si>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</si>
  <si>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</si>
  <si>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</si>
  <si>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</si>
  <si>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</si>
  <si>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</si>
  <si>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</si>
  <si>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</si>
  <si>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</si>
  <si>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</si>
  <si>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</si>
  <si>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</si>
  <si>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</si>
  <si>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</si>
  <si>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</si>
  <si>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</si>
  <si>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</si>
  <si>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</si>
  <si>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</si>
  <si>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</si>
  <si>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</si>
  <si>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</si>
  <si>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</si>
  <si>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</si>
  <si>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</si>
  <si>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</si>
  <si>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</si>
  <si>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</si>
  <si>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</si>
  <si>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</si>
  <si>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</si>
  <si>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</si>
  <si>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</si>
  <si>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</si>
  <si>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</si>
  <si>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</si>
  <si>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</si>
  <si>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</si>
  <si>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</si>
  <si>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</si>
  <si>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</si>
  <si>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</si>
  <si>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</si>
  <si>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</si>
  <si>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</si>
  <si>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</si>
  <si>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</si>
  <si>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</si>
  <si>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</si>
  <si>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</si>
  <si>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</si>
  <si>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</si>
  <si>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</si>
  <si>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</si>
  <si>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</si>
  <si>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</si>
  <si>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</si>
  <si>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</si>
  <si>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</si>
  <si>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</si>
  <si>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</si>
  <si>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</si>
  <si>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</si>
  <si>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</si>
  <si>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</si>
  <si>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</si>
  <si>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</si>
  <si>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</si>
  <si>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</si>
  <si>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</si>
  <si>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</si>
  <si>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</si>
  <si>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</si>
  <si>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</si>
  <si>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</si>
  <si>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</si>
  <si>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</si>
  <si>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</si>
  <si>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</si>
  <si>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</si>
  <si>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</si>
  <si>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</si>
  <si>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</si>
  <si>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</si>
  <si>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</si>
  <si>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</si>
  <si>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</si>
  <si>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</si>
  <si>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</si>
  <si>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</si>
  <si>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</si>
  <si>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</si>
  <si>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</si>
  <si>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</si>
  <si>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</si>
  <si>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</si>
  <si>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</si>
  <si>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</si>
  <si>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</si>
  <si>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</si>
  <si>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</si>
  <si>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</si>
  <si>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</si>
  <si>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</si>
  <si>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</si>
  <si>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</si>
  <si>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</si>
  <si>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</si>
  <si>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</si>
  <si>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</si>
  <si>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</si>
  <si>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</si>
  <si>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</si>
  <si>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</si>
  <si>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</si>
  <si>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</si>
  <si>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</si>
  <si>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</si>
  <si>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</si>
  <si>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</si>
  <si>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</si>
  <si>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</si>
  <si>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</si>
  <si>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</si>
  <si>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</si>
  <si>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</si>
  <si>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</si>
  <si>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</si>
  <si>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</si>
  <si>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</si>
  <si>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</si>
  <si>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</si>
  <si>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</si>
  <si>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</si>
  <si>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</si>
  <si>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</si>
  <si>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</si>
  <si>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</si>
  <si>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</si>
  <si>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</si>
  <si>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</si>
  <si>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</si>
  <si>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</si>
  <si>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</si>
  <si>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</si>
  <si>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</si>
  <si>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</si>
  <si>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</si>
  <si>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</si>
  <si>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</si>
  <si>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</si>
  <si>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</si>
  <si>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</si>
  <si>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</si>
  <si>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</si>
  <si>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</si>
  <si>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</si>
  <si>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</si>
  <si>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</si>
  <si>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</si>
  <si>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</si>
  <si>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</si>
  <si>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</si>
  <si>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</si>
  <si>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</si>
  <si>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</si>
  <si>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</si>
  <si>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</si>
  <si>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</si>
  <si>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</si>
  <si>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</si>
  <si>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</si>
  <si>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</si>
  <si>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</si>
  <si>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</si>
  <si>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</si>
  <si>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</si>
  <si>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</si>
  <si>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</si>
  <si>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</si>
  <si>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</si>
  <si>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</si>
  <si>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</si>
  <si>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</si>
  <si>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</si>
  <si>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</si>
  <si>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</si>
  <si>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</si>
  <si>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</si>
  <si>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</si>
  <si>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</si>
  <si>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</si>
  <si>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</si>
  <si>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</si>
  <si>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</si>
  <si>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</si>
  <si>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</si>
  <si>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</si>
  <si>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</si>
  <si>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</si>
  <si>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</si>
  <si>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</si>
  <si>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</si>
  <si>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</si>
  <si>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</si>
  <si>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</si>
  <si>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</si>
  <si>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</si>
  <si>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</si>
  <si>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</si>
  <si>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</si>
  <si>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</si>
  <si>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</si>
  <si>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</si>
  <si>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</si>
  <si>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</si>
  <si>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</si>
  <si>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</si>
  <si>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</si>
  <si>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</si>
  <si>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</si>
  <si>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</si>
  <si>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</si>
  <si>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</si>
  <si>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</si>
  <si>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</si>
  <si>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</si>
  <si>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</si>
  <si>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</si>
  <si>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</si>
  <si>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</si>
  <si>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</si>
  <si>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</si>
  <si>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</si>
  <si>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</si>
  <si>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</si>
  <si>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</si>
  <si>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</si>
  <si>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</si>
  <si>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</si>
  <si>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</si>
  <si>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</si>
  <si>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</si>
  <si>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</si>
  <si>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</si>
  <si>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</si>
  <si>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</si>
  <si>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</si>
  <si>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</si>
  <si>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</si>
  <si>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</si>
  <si>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</si>
  <si>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</si>
  <si>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</si>
  <si>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</si>
  <si>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</si>
  <si>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</si>
  <si>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</si>
  <si>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</si>
  <si>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</si>
  <si>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</si>
  <si>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</si>
  <si>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</si>
  <si>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</si>
  <si>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</si>
  <si>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</si>
  <si>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</si>
  <si>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</si>
  <si>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</si>
  <si>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</si>
  <si>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</si>
  <si>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</si>
  <si>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</si>
  <si>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</si>
  <si>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</si>
  <si>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</si>
  <si>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</si>
  <si>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</si>
  <si>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</si>
  <si>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</si>
  <si>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</si>
  <si>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</si>
  <si>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</si>
  <si>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</si>
  <si>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</si>
  <si>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</si>
  <si>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</si>
  <si>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</si>
  <si>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</si>
  <si>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</si>
  <si>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</si>
  <si>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</si>
  <si>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</si>
  <si>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</si>
  <si>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</si>
  <si>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</si>
  <si>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</si>
  <si>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</si>
  <si>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</si>
  <si>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</si>
  <si>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</si>
  <si>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</si>
  <si>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</si>
  <si>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</si>
  <si>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</si>
  <si>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</si>
  <si>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</si>
  <si>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</si>
  <si>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</si>
  <si>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</si>
  <si>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</si>
  <si>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</si>
  <si>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</si>
  <si>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</si>
  <si>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</si>
  <si>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</si>
  <si>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</si>
  <si>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</si>
  <si>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</si>
  <si>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</si>
  <si>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</si>
  <si>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</si>
  <si>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</si>
  <si>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</si>
  <si>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</si>
  <si>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</si>
  <si>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</si>
  <si>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</si>
  <si>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</si>
  <si>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</si>
  <si>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</si>
  <si>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</si>
  <si>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</si>
  <si>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</si>
  <si>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</si>
  <si>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</si>
  <si>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</si>
  <si>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</si>
  <si>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</si>
  <si>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</si>
  <si>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</si>
  <si>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</si>
  <si>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</si>
  <si>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</si>
  <si>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</si>
  <si>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</si>
  <si>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</si>
  <si>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</si>
  <si>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</si>
  <si>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</si>
  <si>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</si>
  <si>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</si>
  <si>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</si>
  <si>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</si>
  <si>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</si>
  <si>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</si>
  <si>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</si>
  <si>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</si>
  <si>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</si>
  <si>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</si>
  <si>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</si>
  <si>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</si>
  <si>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</si>
  <si>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</si>
  <si>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</si>
  <si>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</si>
  <si>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</si>
  <si>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</si>
  <si>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</si>
  <si>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</si>
  <si>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</si>
  <si>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</si>
  <si>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</si>
  <si>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</si>
  <si>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</si>
  <si>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</si>
  <si>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</si>
  <si>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</si>
  <si>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</si>
  <si>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</si>
  <si>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</si>
  <si>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</si>
  <si>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</si>
  <si>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</si>
  <si>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</si>
  <si>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</si>
  <si>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</si>
  <si>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</si>
  <si>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</si>
  <si>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</si>
  <si>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</si>
  <si>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</si>
  <si>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</si>
  <si>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</si>
  <si>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</si>
  <si>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</si>
  <si>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</si>
  <si>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</si>
  <si>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</si>
  <si>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</si>
  <si>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</si>
  <si>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</si>
  <si>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</si>
  <si>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</si>
  <si>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</si>
  <si>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</si>
  <si>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</si>
  <si>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</si>
  <si>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</si>
  <si>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</si>
  <si>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</si>
  <si>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</si>
  <si>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</si>
  <si>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</si>
  <si>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</si>
  <si>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</si>
  <si>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</si>
  <si>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</si>
  <si>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</si>
  <si>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</si>
  <si>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</si>
  <si>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</si>
  <si>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</si>
  <si>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</si>
  <si>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</si>
  <si>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</si>
  <si>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</si>
  <si>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</si>
  <si>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</si>
  <si>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</si>
  <si>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</si>
  <si>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</si>
  <si>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</si>
  <si>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</si>
  <si>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</si>
  <si>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</si>
  <si>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</si>
  <si>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</si>
  <si>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</si>
  <si>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</si>
  <si>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</si>
  <si>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</si>
  <si>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</si>
  <si>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</si>
  <si>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</si>
  <si>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</si>
  <si>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</si>
  <si>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</si>
  <si>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</si>
  <si>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</si>
  <si>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</si>
  <si>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</si>
  <si>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</si>
  <si>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</si>
  <si>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</si>
  <si>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</si>
  <si>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</si>
  <si>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</si>
  <si>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</si>
  <si>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</si>
  <si>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</si>
  <si>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</si>
  <si>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</si>
  <si>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</si>
  <si>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</si>
  <si>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</si>
  <si>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</si>
  <si>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</si>
  <si>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</si>
  <si>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</si>
  <si>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</si>
  <si>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</si>
  <si>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</si>
  <si>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</si>
  <si>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</si>
  <si>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</si>
  <si>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</si>
  <si>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</si>
  <si>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</si>
  <si>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</si>
  <si>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</si>
  <si>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</si>
  <si>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</si>
  <si>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</si>
  <si>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</si>
  <si>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</si>
  <si>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</si>
  <si>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</si>
  <si>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</si>
  <si>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</si>
  <si>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</si>
  <si>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</si>
  <si>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</si>
  <si>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</si>
  <si>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</si>
  <si>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</si>
  <si>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</si>
  <si>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</si>
  <si>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</si>
  <si>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</si>
  <si>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</si>
  <si>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</si>
  <si>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</si>
  <si>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</si>
  <si>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</si>
  <si>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</si>
  <si>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</si>
  <si>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</si>
  <si>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</si>
  <si>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</si>
  <si>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</si>
  <si>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</si>
  <si>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</si>
  <si>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</si>
  <si>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</si>
  <si>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</si>
  <si>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</si>
  <si>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</si>
  <si>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</si>
  <si>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</si>
  <si>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</si>
  <si>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</si>
  <si>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</si>
  <si>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</si>
  <si>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</si>
  <si>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</si>
  <si>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</si>
  <si>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</si>
  <si>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</si>
  <si>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</si>
  <si>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</si>
  <si>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</si>
  <si>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</si>
  <si>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</si>
  <si>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</si>
  <si>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</si>
  <si>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</si>
  <si>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</si>
  <si>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</si>
  <si>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</si>
  <si>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</si>
  <si>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</si>
  <si>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</si>
  <si>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</si>
  <si>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</si>
  <si>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</si>
  <si>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</si>
  <si>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</si>
  <si>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</si>
  <si>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</si>
  <si>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</si>
  <si>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</si>
  <si>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</si>
  <si>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</si>
  <si>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</si>
  <si>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</si>
  <si>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</si>
  <si>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</si>
  <si>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</si>
  <si>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</si>
  <si>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</si>
  <si>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</si>
  <si>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</si>
  <si>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</si>
  <si>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</si>
  <si>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</si>
  <si>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</si>
  <si>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</si>
  <si>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</si>
  <si>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</si>
  <si>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</si>
  <si>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</si>
  <si>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</si>
  <si>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</si>
  <si>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</si>
  <si>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</si>
  <si>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</si>
  <si>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</si>
  <si>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</si>
  <si>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</si>
  <si>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</si>
  <si>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</si>
  <si>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</si>
  <si>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</si>
  <si>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</si>
  <si>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</si>
  <si>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</si>
  <si>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</si>
  <si>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</si>
  <si>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</si>
  <si>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</si>
  <si>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</si>
  <si>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</si>
  <si>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</si>
  <si>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</si>
  <si>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</si>
  <si>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</si>
  <si>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</si>
  <si>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</si>
  <si>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</si>
  <si>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</si>
  <si>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</si>
  <si>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</si>
  <si>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</si>
  <si>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</si>
  <si>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</si>
  <si>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</si>
  <si>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</si>
  <si>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</si>
  <si>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</si>
  <si>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</si>
  <si>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</si>
  <si>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</si>
  <si>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</si>
  <si>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</si>
  <si>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</si>
  <si>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</si>
  <si>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</si>
  <si>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</si>
  <si>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</si>
  <si>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</si>
  <si>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</si>
  <si>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</si>
  <si>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</si>
  <si>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</si>
  <si>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</si>
  <si>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</si>
  <si>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</si>
  <si>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</si>
  <si>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</si>
  <si>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</si>
  <si>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</si>
  <si>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</si>
  <si>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</si>
  <si>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</si>
  <si>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</si>
  <si>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</si>
  <si>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</si>
  <si>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</si>
  <si>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</si>
  <si>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</si>
  <si>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</si>
  <si>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</si>
  <si>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</si>
  <si>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</si>
  <si>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</si>
  <si>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</si>
  <si>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</si>
  <si>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</si>
  <si>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</si>
  <si>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</si>
  <si>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</si>
  <si>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</si>
  <si>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</si>
  <si>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</si>
  <si>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</si>
  <si>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</si>
  <si>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</si>
  <si>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</si>
  <si>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</si>
  <si>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</si>
  <si>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</si>
  <si>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</si>
  <si>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</si>
  <si>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</si>
  <si>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</si>
  <si>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</si>
  <si>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</si>
  <si>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</si>
  <si>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</si>
  <si>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</si>
  <si>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</si>
  <si>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</si>
  <si>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</si>
  <si>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</si>
  <si>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</si>
  <si>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</si>
  <si>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</si>
  <si>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</si>
  <si>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</si>
  <si>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</si>
  <si>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</si>
  <si>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</si>
  <si>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</si>
  <si>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</si>
  <si>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</si>
  <si>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</si>
  <si>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</si>
  <si>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</si>
  <si>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</si>
  <si>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</si>
  <si>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</si>
  <si>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</si>
  <si>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</si>
  <si>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</si>
  <si>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</si>
  <si>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</si>
  <si>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</si>
  <si>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</si>
  <si>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</si>
  <si>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</si>
  <si>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</si>
  <si>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</si>
  <si>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</si>
  <si>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</si>
  <si>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</si>
  <si>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</si>
  <si>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</si>
  <si>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</si>
  <si>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</si>
  <si>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</si>
  <si>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</si>
  <si>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</si>
  <si>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</si>
  <si>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</si>
  <si>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</si>
  <si>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</si>
  <si>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</si>
  <si>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</si>
  <si>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</si>
  <si>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</si>
  <si>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</si>
  <si>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</si>
  <si>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</si>
  <si>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</si>
  <si>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</si>
  <si>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</si>
  <si>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</si>
  <si>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</si>
  <si>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</si>
  <si>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</si>
  <si>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</si>
  <si>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</si>
  <si>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</si>
  <si>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</si>
  <si>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</si>
  <si>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</si>
  <si>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</si>
  <si>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</si>
  <si>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</si>
  <si>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</si>
  <si>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</si>
  <si>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</si>
  <si>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</si>
  <si>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</si>
  <si>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</si>
  <si>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</si>
  <si>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</si>
  <si>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</si>
  <si>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</si>
  <si>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</si>
  <si>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</si>
  <si>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</si>
  <si>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</si>
  <si>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</si>
  <si>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</si>
  <si>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</si>
  <si>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</si>
  <si>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</si>
  <si>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</si>
  <si>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</si>
  <si>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</si>
  <si>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</si>
  <si>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</si>
  <si>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</si>
  <si>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</si>
  <si>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</si>
  <si>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</si>
  <si>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</si>
  <si>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</si>
  <si>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</si>
  <si>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</si>
  <si>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</si>
  <si>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</si>
  <si>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</si>
  <si>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</si>
  <si>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</si>
  <si>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</si>
  <si>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</si>
  <si>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</si>
  <si>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</si>
  <si>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</si>
  <si>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</si>
  <si>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</si>
  <si>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</si>
  <si>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</si>
  <si>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</si>
  <si>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</si>
  <si>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</si>
  <si>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</si>
  <si>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</si>
  <si>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</si>
  <si>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</si>
  <si>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</si>
  <si>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</si>
  <si>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</si>
  <si>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</si>
  <si>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</si>
  <si>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</si>
  <si>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</si>
  <si>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</si>
  <si>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</si>
  <si>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</si>
  <si>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</si>
  <si>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</si>
  <si>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</si>
  <si>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</si>
  <si>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</si>
  <si>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</si>
  <si>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</si>
  <si>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</si>
  <si>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</si>
  <si>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</si>
  <si>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</si>
  <si>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</si>
  <si>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</si>
  <si>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</si>
  <si>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</si>
  <si>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</si>
  <si>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</si>
  <si>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</si>
  <si>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</si>
  <si>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</si>
  <si>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</si>
  <si>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</si>
  <si>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</si>
  <si>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</si>
  <si>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</si>
  <si>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</si>
  <si>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</si>
  <si>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</si>
  <si>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</si>
  <si>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</si>
  <si>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</si>
  <si>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</si>
  <si>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</si>
  <si>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</si>
  <si>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</si>
  <si>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</si>
  <si>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</si>
  <si>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</si>
  <si>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</si>
  <si>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</si>
  <si>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</si>
  <si>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</si>
  <si>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</si>
  <si>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</si>
  <si>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</si>
  <si>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</si>
  <si>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</si>
  <si>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</si>
  <si>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</si>
  <si>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</si>
  <si>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</si>
  <si>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</si>
  <si>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</si>
  <si>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</si>
  <si>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</si>
  <si>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</si>
  <si>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</si>
  <si>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</si>
  <si>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</si>
  <si>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</si>
  <si>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</si>
  <si>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</si>
  <si>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</si>
  <si>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</si>
  <si>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</si>
  <si>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</si>
  <si>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</si>
  <si>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</si>
  <si>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</si>
  <si>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</si>
  <si>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</si>
  <si>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</si>
  <si>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</si>
  <si>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</si>
  <si>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</si>
  <si>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</si>
  <si>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</si>
  <si>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</si>
  <si>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</si>
  <si>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</si>
  <si>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</si>
  <si>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</si>
  <si>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</si>
  <si>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</si>
  <si>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</si>
  <si>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</si>
  <si>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</si>
  <si>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</si>
  <si>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</si>
  <si>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</si>
  <si>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</si>
  <si>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</si>
  <si>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</si>
  <si>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</si>
  <si>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</si>
  <si>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</si>
  <si>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</si>
  <si>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</si>
  <si>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</si>
  <si>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</si>
  <si>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</si>
  <si>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</si>
  <si>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</si>
  <si>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</si>
  <si>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</si>
  <si>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</si>
  <si>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</si>
  <si>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</si>
  <si>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</si>
  <si>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</si>
  <si>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</si>
  <si>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</si>
  <si>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</si>
  <si>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</si>
  <si>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</si>
  <si>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</si>
  <si>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</si>
  <si>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</si>
  <si>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</si>
  <si>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</si>
  <si>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</si>
  <si>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</si>
  <si>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</si>
  <si>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</si>
  <si>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</si>
  <si>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</si>
  <si>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</si>
  <si>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</si>
  <si>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</si>
  <si>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</si>
  <si>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</si>
  <si>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</si>
  <si>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</si>
  <si>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</si>
  <si>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</si>
  <si>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</si>
  <si>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</si>
  <si>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</si>
  <si>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</si>
  <si>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</si>
  <si>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</si>
  <si>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</si>
  <si>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</si>
  <si>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</si>
  <si>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</si>
  <si>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</si>
  <si>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</si>
  <si>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</si>
  <si>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</si>
  <si>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</si>
  <si>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</si>
  <si>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</si>
  <si>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</si>
  <si>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</si>
  <si>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</si>
  <si>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</si>
  <si>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</si>
  <si>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</si>
  <si>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</si>
  <si>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</si>
  <si>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</si>
  <si>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</si>
  <si>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</si>
  <si>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</si>
  <si>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</si>
  <si>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</si>
  <si>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</si>
  <si>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</si>
  <si>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</si>
  <si>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</si>
  <si>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</si>
  <si>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</si>
  <si>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</si>
  <si>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</si>
  <si>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</si>
  <si>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</si>
  <si>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</si>
  <si>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</si>
  <si>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</si>
  <si>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</si>
  <si>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</si>
  <si>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</si>
  <si>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</si>
  <si>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</si>
  <si>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</si>
  <si>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</si>
  <si>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</si>
  <si>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</si>
  <si>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</si>
  <si>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</si>
  <si>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</si>
  <si>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</si>
  <si>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</si>
  <si>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</si>
  <si>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</si>
  <si>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</si>
  <si>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</si>
  <si>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</si>
  <si>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</si>
  <si>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</si>
  <si>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</si>
  <si>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</si>
  <si>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</si>
  <si>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</si>
  <si>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</si>
  <si>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</si>
  <si>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</si>
  <si>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</si>
  <si>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</si>
  <si>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</si>
  <si>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</si>
  <si>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</si>
  <si>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</si>
  <si>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</si>
  <si>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</si>
  <si>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</si>
  <si>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</si>
  <si>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</si>
  <si>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</si>
  <si>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</si>
  <si>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</si>
  <si>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</si>
  <si>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</si>
  <si>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</si>
  <si>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</si>
  <si>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</si>
  <si>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</si>
  <si>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</si>
  <si>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</si>
  <si>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</si>
  <si>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</si>
  <si>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</si>
  <si>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</si>
  <si>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</si>
  <si>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</si>
  <si>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</si>
  <si>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</si>
  <si>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</si>
  <si>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</si>
  <si>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</si>
  <si>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</si>
  <si>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</si>
  <si>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</si>
  <si>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</si>
  <si>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</si>
  <si>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</si>
  <si>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</si>
  <si>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</si>
  <si>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</si>
  <si>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</si>
  <si>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</si>
  <si>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</si>
  <si>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</si>
  <si>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</si>
  <si>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</si>
  <si>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</si>
  <si>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</si>
  <si>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</si>
  <si>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</si>
  <si>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</si>
  <si>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</si>
  <si>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</si>
  <si>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</si>
  <si>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</si>
  <si>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</si>
  <si>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</si>
  <si>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</si>
  <si>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</si>
  <si>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</si>
  <si>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</si>
  <si>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</si>
  <si>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</si>
  <si>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</si>
  <si>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</si>
  <si>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</si>
  <si>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</si>
  <si>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</si>
  <si>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</si>
  <si>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</si>
  <si>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</si>
  <si>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</si>
  <si>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</si>
  <si>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</si>
  <si>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</si>
  <si>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</si>
  <si>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</si>
  <si>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</si>
  <si>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</si>
  <si>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</si>
  <si>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</si>
  <si>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</si>
  <si>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</si>
  <si>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</si>
  <si>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</si>
  <si>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</si>
  <si>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</si>
  <si>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</si>
  <si>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</si>
  <si>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</si>
  <si>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</si>
  <si>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</si>
  <si>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</si>
  <si>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</si>
  <si>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</si>
  <si>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</si>
  <si>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</si>
  <si>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</si>
  <si>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</si>
  <si>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</si>
  <si>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</si>
  <si>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</si>
  <si>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</si>
  <si>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</si>
  <si>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</si>
  <si>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</si>
  <si>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</si>
  <si>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</si>
  <si>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</si>
  <si>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</si>
  <si>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</si>
  <si>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</si>
  <si>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</si>
  <si>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</si>
  <si>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</si>
  <si>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</si>
  <si>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</si>
  <si>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</si>
  <si>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</si>
  <si>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</si>
  <si>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</si>
  <si>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</si>
  <si>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</si>
  <si>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</si>
  <si>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</si>
  <si>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</si>
  <si>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</si>
  <si>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</si>
  <si>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</si>
  <si>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</si>
  <si>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</si>
  <si>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</si>
  <si>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</si>
  <si>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</si>
  <si>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</si>
  <si>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</si>
  <si>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</si>
  <si>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</si>
  <si>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</si>
  <si>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</si>
  <si>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</si>
  <si>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</si>
  <si>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</si>
  <si>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</si>
  <si>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</si>
  <si>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</si>
  <si>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</si>
  <si>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</si>
  <si>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</si>
  <si>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</si>
  <si>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</si>
  <si>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</si>
  <si>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</si>
  <si>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</si>
  <si>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</si>
  <si>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</si>
  <si>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</si>
  <si>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</si>
  <si>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</si>
  <si>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</si>
  <si>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</si>
  <si>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</si>
  <si>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</si>
  <si>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</si>
  <si>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</si>
  <si>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</si>
  <si>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</si>
  <si>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</si>
  <si>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</si>
  <si>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</si>
  <si>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</si>
  <si>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</si>
  <si>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</si>
  <si>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</si>
  <si>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</si>
  <si>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</si>
  <si>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</si>
  <si>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</si>
  <si>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</si>
  <si>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</si>
  <si>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</si>
  <si>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</si>
  <si>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</si>
  <si>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</si>
  <si>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</si>
  <si>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</si>
  <si>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</si>
  <si>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</si>
  <si>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</si>
  <si>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</si>
  <si>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</si>
  <si>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</si>
  <si>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</si>
  <si>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</si>
  <si>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</si>
  <si>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</si>
  <si>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</si>
  <si>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</si>
  <si>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</si>
  <si>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</si>
  <si>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</si>
  <si>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</si>
  <si>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</si>
  <si>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</si>
  <si>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</si>
  <si>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</si>
  <si>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</si>
  <si>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</si>
  <si>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</si>
  <si>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</si>
  <si>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</si>
  <si>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</si>
  <si>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</si>
  <si>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</si>
  <si>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</si>
  <si>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</si>
  <si>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</si>
  <si>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</si>
  <si>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</si>
  <si>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</si>
  <si>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</si>
  <si>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</si>
  <si>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</si>
  <si>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</si>
  <si>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</si>
  <si>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</si>
  <si>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</si>
  <si>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</si>
  <si>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</si>
  <si>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</si>
  <si>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</si>
  <si>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</si>
  <si>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</si>
  <si>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</si>
  <si>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</si>
  <si>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</si>
  <si>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</si>
  <si>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</si>
  <si>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</si>
  <si>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</si>
  <si>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</si>
  <si>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</si>
  <si>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</si>
  <si>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</si>
  <si>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</si>
  <si>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</si>
  <si>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</si>
  <si>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</si>
  <si>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</si>
  <si>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</si>
  <si>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</si>
  <si>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</si>
  <si>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</si>
  <si>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</si>
  <si>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</si>
  <si>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</si>
  <si>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</si>
  <si>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</si>
  <si>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</si>
  <si>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</si>
  <si>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</si>
  <si>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</si>
  <si>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</si>
  <si>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</si>
  <si>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</si>
  <si>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</si>
  <si>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</si>
  <si>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</si>
  <si>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</si>
  <si>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</si>
  <si>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</si>
  <si>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</si>
  <si>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</si>
  <si>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</si>
  <si>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</si>
  <si>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</si>
  <si>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</si>
  <si>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</si>
  <si>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</si>
  <si>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</si>
  <si>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</si>
  <si>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</si>
  <si>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</si>
  <si>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</si>
  <si>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</si>
  <si>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</si>
  <si>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</si>
  <si>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</si>
  <si>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</si>
  <si>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</si>
  <si>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</si>
  <si>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</si>
  <si>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</si>
  <si>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</si>
  <si>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</si>
  <si>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</si>
  <si>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</si>
  <si>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</si>
  <si>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</si>
  <si>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</si>
  <si>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</si>
  <si>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</si>
  <si>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</si>
  <si>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</si>
  <si>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</si>
  <si>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</si>
  <si>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</si>
  <si>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</si>
  <si>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</si>
  <si>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</si>
  <si>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</si>
  <si>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</si>
  <si>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</si>
  <si>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</si>
  <si>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</si>
  <si>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</si>
  <si>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</si>
  <si>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</si>
  <si>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</si>
  <si>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</si>
  <si>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</si>
  <si>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</si>
  <si>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</si>
  <si>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</si>
  <si>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</si>
  <si>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</si>
  <si>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</si>
  <si>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</si>
  <si>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</si>
  <si>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</si>
  <si>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</si>
  <si>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</si>
  <si>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</si>
  <si>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</si>
  <si>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</si>
  <si>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</si>
  <si>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</si>
  <si>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</si>
  <si>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</si>
  <si>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</si>
  <si>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</si>
  <si>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</si>
  <si>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</si>
  <si>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</si>
  <si>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</si>
  <si>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</si>
  <si>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</si>
  <si>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</si>
  <si>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</si>
  <si>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</si>
  <si>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</si>
  <si>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</si>
  <si>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</si>
  <si>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</si>
  <si>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</si>
  <si>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</si>
  <si>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</si>
  <si>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</si>
  <si>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</si>
  <si>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</si>
  <si>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</si>
  <si>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</si>
  <si>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</si>
  <si>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</si>
  <si>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</si>
  <si>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</si>
  <si>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</si>
  <si>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</si>
  <si>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</si>
  <si>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</si>
  <si>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</si>
  <si>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</si>
  <si>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</si>
  <si>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</si>
  <si>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</si>
  <si>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</si>
  <si>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</si>
  <si>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</si>
  <si>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</si>
  <si>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</si>
  <si>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</si>
  <si>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</si>
  <si>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</si>
  <si>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</si>
  <si>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</si>
  <si>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</si>
  <si>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</si>
  <si>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</si>
  <si>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</si>
  <si>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</si>
  <si>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</si>
  <si>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</si>
  <si>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</si>
  <si>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</si>
  <si>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</si>
  <si>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</si>
  <si>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</si>
  <si>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</si>
  <si>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</si>
  <si>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</si>
  <si>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</si>
  <si>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</si>
  <si>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</si>
  <si>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</si>
  <si>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</si>
  <si>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</si>
  <si>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</si>
  <si>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</si>
  <si>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</si>
  <si>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</si>
  <si>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</si>
  <si>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</si>
  <si>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</si>
  <si>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</si>
  <si>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</si>
  <si>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</si>
  <si>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</si>
  <si>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</si>
  <si>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</si>
  <si>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</si>
  <si>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</si>
  <si>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</si>
  <si>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</si>
  <si>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</si>
  <si>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</si>
  <si>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</si>
  <si>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</si>
  <si>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</si>
  <si>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</si>
  <si>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</si>
  <si>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</si>
  <si>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</si>
  <si>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</si>
  <si>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</si>
  <si>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</si>
  <si>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</si>
  <si>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</si>
  <si>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</si>
  <si>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</si>
  <si>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</si>
  <si>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</si>
  <si>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</si>
  <si>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</si>
  <si>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</si>
  <si>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</si>
  <si>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</si>
  <si>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</si>
  <si>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</si>
  <si>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</si>
  <si>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</si>
  <si>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</si>
  <si>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</si>
  <si>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</si>
  <si>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</si>
  <si>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</si>
  <si>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</si>
  <si>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</si>
  <si>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</si>
  <si>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</si>
  <si>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</si>
  <si>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</si>
  <si>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</si>
  <si>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</si>
  <si>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</si>
  <si>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</si>
  <si>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</si>
  <si>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</si>
  <si>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</si>
  <si>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</si>
  <si>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</si>
  <si>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</si>
  <si>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</si>
  <si>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</si>
  <si>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</si>
  <si>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</si>
  <si>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</si>
  <si>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</si>
  <si>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</si>
  <si>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</si>
  <si>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</si>
  <si>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</si>
  <si>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</si>
  <si>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</si>
  <si>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</si>
  <si>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</si>
  <si>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</si>
  <si>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</si>
  <si>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</si>
  <si>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</si>
  <si>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</si>
  <si>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</si>
  <si>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</si>
  <si>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</si>
  <si>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</si>
  <si>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</si>
  <si>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</si>
  <si>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</si>
  <si>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</si>
  <si>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</si>
  <si>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</si>
  <si>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</si>
  <si>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</si>
  <si>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</si>
  <si>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</si>
  <si>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</si>
  <si>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</si>
  <si>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</si>
  <si>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</si>
  <si>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</si>
  <si>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</si>
  <si>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</si>
  <si>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</si>
  <si>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</si>
  <si>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</si>
  <si>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</si>
  <si>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</si>
  <si>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</si>
  <si>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</si>
  <si>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</si>
  <si>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</si>
  <si>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</si>
  <si>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</si>
  <si>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</si>
  <si>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</si>
  <si>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</si>
  <si>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</si>
  <si>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</si>
  <si>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</si>
  <si>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</si>
  <si>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</si>
  <si>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</si>
  <si>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</si>
  <si>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</si>
  <si>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</si>
  <si>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</si>
  <si>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</si>
  <si>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</si>
  <si>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</si>
  <si>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</si>
  <si>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</si>
  <si>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</si>
  <si>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</si>
  <si>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</si>
  <si>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</si>
  <si>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</si>
  <si>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</si>
  <si>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</si>
  <si>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</si>
  <si>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</si>
  <si>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</si>
  <si>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</si>
  <si>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</si>
  <si>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</si>
  <si>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</si>
  <si>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</si>
  <si>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</si>
  <si>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</si>
  <si>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</si>
  <si>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</si>
  <si>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</si>
  <si>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</si>
  <si>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</si>
  <si>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</si>
  <si>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</si>
  <si>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</si>
  <si>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</si>
  <si>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</si>
  <si>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</si>
  <si>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</si>
  <si>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</si>
  <si>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</si>
  <si>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</si>
  <si>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</si>
  <si>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</si>
  <si>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</si>
  <si>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</si>
  <si>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</si>
  <si>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</si>
  <si>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</si>
  <si>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</si>
  <si>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</si>
  <si>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</si>
  <si>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</si>
  <si>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</si>
  <si>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</si>
  <si>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</si>
  <si>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</si>
  <si>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</si>
  <si>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</si>
  <si>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</si>
  <si>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</si>
  <si>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</si>
  <si>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</si>
  <si>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</si>
  <si>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</si>
  <si>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</si>
  <si>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</si>
  <si>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</si>
  <si>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</si>
  <si>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</si>
  <si>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</si>
  <si>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</si>
  <si>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</si>
  <si>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</si>
  <si>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</si>
  <si>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</si>
  <si>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</si>
  <si>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</si>
  <si>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</si>
  <si>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</si>
  <si>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</si>
  <si>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</si>
  <si>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</si>
  <si>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</si>
  <si>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</si>
  <si>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</si>
  <si>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</si>
  <si>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</si>
  <si>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</si>
  <si>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</si>
  <si>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</si>
  <si>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</si>
  <si>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</si>
  <si>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</si>
  <si>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</si>
  <si>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</si>
  <si>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</si>
  <si>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</si>
  <si>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</si>
  <si>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</si>
  <si>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</si>
  <si>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</si>
  <si>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</si>
  <si>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</si>
  <si>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</si>
  <si>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</si>
  <si>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</si>
  <si>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</si>
  <si>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</si>
  <si>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</si>
  <si>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</si>
  <si>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</si>
  <si>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</si>
  <si>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</si>
  <si>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</si>
  <si>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</si>
  <si>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</si>
  <si>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</si>
  <si>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</si>
  <si>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</si>
  <si>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</si>
  <si>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</si>
  <si>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</si>
  <si>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</si>
  <si>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</si>
  <si>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</si>
  <si>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</si>
  <si>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</si>
  <si>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</si>
  <si>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</si>
  <si>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</si>
  <si>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</si>
  <si>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</si>
  <si>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</si>
  <si>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</si>
  <si>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</si>
  <si>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</si>
  <si>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</si>
  <si>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</si>
  <si>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</si>
  <si>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</si>
  <si>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</si>
  <si>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</si>
  <si>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</si>
  <si>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</si>
  <si>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</si>
  <si>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</si>
  <si>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</si>
  <si>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</si>
  <si>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</si>
  <si>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</si>
  <si>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</si>
  <si>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</si>
  <si>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</si>
  <si>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</si>
  <si>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</si>
  <si>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</si>
  <si>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</si>
  <si>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</si>
  <si>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</si>
  <si>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</si>
  <si>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</si>
  <si>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</si>
  <si>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</si>
  <si>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</si>
  <si>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</si>
  <si>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</si>
  <si>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</si>
  <si>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</si>
  <si>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</si>
  <si>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</si>
  <si>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</si>
  <si>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</si>
  <si>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</si>
  <si>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</si>
  <si>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</si>
  <si>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</si>
  <si>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</si>
  <si>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</si>
  <si>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</si>
  <si>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</si>
  <si>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</si>
  <si>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</si>
  <si>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</si>
  <si>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</si>
  <si>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</si>
  <si>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</si>
  <si>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</si>
  <si>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</si>
  <si>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</si>
  <si>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</si>
  <si>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</si>
  <si>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</si>
  <si>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</si>
  <si>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</si>
  <si>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</si>
  <si>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</si>
  <si>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</si>
  <si>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</si>
  <si>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</si>
  <si>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</si>
  <si>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</si>
  <si>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</si>
  <si>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</si>
  <si>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</si>
  <si>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</si>
  <si>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</si>
  <si>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</si>
  <si>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</si>
  <si>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</si>
  <si>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</si>
  <si>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</si>
  <si>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</si>
  <si>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</si>
  <si>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</si>
  <si>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</si>
  <si>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</si>
  <si>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</si>
  <si>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</si>
  <si>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</si>
  <si>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</si>
  <si>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</si>
  <si>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</si>
  <si>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</si>
  <si>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</si>
  <si>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</si>
  <si>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</si>
  <si>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</si>
  <si>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</si>
  <si>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</si>
  <si>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</si>
  <si>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</si>
  <si>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</si>
  <si>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</si>
  <si>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</si>
  <si>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</si>
  <si>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</si>
  <si>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</si>
  <si>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</si>
  <si>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</si>
  <si>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</si>
  <si>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</si>
  <si>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</si>
  <si>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</si>
  <si>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</si>
  <si>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</si>
  <si>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</si>
  <si>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</si>
  <si>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</si>
  <si>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</si>
  <si>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</si>
  <si>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</si>
  <si>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</si>
  <si>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</si>
  <si>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</si>
  <si>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</si>
  <si>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</si>
  <si>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</si>
  <si>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</si>
  <si>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</si>
  <si>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</si>
  <si>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</si>
  <si>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</si>
  <si>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</si>
  <si>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</si>
  <si>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</si>
  <si>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</si>
  <si>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</si>
  <si>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</si>
  <si>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</si>
  <si>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</si>
  <si>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</si>
  <si>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</si>
  <si>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</si>
  <si>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</si>
  <si>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</si>
  <si>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</si>
  <si>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</si>
  <si>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</si>
  <si>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</si>
  <si>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</si>
  <si>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</si>
  <si>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</si>
  <si>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</si>
  <si>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</si>
  <si>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</si>
  <si>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</si>
  <si>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</si>
  <si>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</si>
  <si>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</si>
  <si>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</si>
  <si>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</si>
  <si>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</si>
  <si>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</si>
  <si>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</si>
  <si>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</si>
  <si>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</si>
  <si>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</si>
  <si>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</si>
  <si>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</si>
  <si>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</si>
  <si>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</si>
  <si>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</si>
  <si>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</si>
  <si>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</si>
  <si>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</si>
  <si>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</si>
  <si>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</si>
  <si>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</si>
  <si>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</si>
  <si>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</si>
  <si>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</si>
  <si>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</si>
  <si>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</si>
  <si>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</si>
  <si>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</si>
  <si>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</si>
  <si>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</si>
  <si>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</si>
  <si>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</si>
  <si>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</si>
  <si>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</si>
  <si>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</si>
  <si>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</si>
  <si>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</si>
  <si>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</si>
  <si>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</si>
  <si>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</si>
  <si>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</si>
  <si>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</si>
  <si>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</si>
  <si>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</si>
  <si>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</si>
  <si>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</si>
  <si>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</si>
  <si>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</si>
  <si>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</si>
  <si>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</si>
  <si>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</si>
  <si>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</si>
  <si>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</si>
  <si>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</si>
  <si>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</si>
  <si>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</si>
  <si>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</si>
  <si>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</si>
  <si>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</si>
  <si>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</si>
  <si>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</si>
  <si>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</si>
  <si>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</si>
  <si>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</si>
  <si>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</si>
  <si>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</si>
  <si>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</si>
  <si>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</si>
  <si>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</si>
  <si>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</si>
  <si>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</si>
  <si>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</si>
  <si>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</si>
  <si>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</si>
  <si>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</si>
  <si>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</si>
  <si>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</si>
  <si>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</si>
  <si>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</si>
  <si>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</si>
  <si>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</si>
  <si>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</si>
  <si>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</si>
  <si>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</si>
  <si>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</si>
  <si>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</si>
  <si>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</si>
  <si>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</si>
  <si>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</si>
  <si>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</si>
  <si>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</si>
  <si>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</si>
  <si>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</si>
  <si>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</si>
  <si>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</si>
  <si>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</si>
  <si>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</si>
  <si>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</si>
  <si>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</si>
  <si>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</si>
  <si>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</si>
  <si>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</si>
  <si>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</si>
  <si>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</si>
  <si>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</si>
  <si>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</si>
  <si>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</si>
  <si>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</si>
  <si>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</si>
  <si>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</si>
  <si>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</si>
  <si>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</si>
  <si>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</si>
  <si>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</si>
  <si>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</si>
  <si>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</si>
  <si>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</si>
  <si>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</si>
  <si>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</si>
  <si>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</si>
  <si>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</si>
  <si>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</si>
  <si>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</si>
  <si>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</si>
  <si>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</si>
  <si>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</si>
  <si>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</si>
  <si>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</si>
  <si>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</si>
  <si>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</si>
  <si>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</si>
  <si>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</si>
  <si>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</si>
  <si>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</si>
  <si>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</si>
  <si>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</si>
  <si>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</si>
  <si>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</si>
  <si>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</si>
  <si>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</si>
  <si>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</si>
  <si>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</si>
  <si>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</si>
  <si>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</si>
  <si>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</si>
  <si>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</si>
  <si>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</si>
  <si>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</si>
  <si>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</si>
  <si>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</si>
  <si>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</si>
  <si>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</si>
  <si>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</si>
  <si>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</si>
  <si>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</si>
  <si>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</si>
  <si>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</si>
  <si>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</si>
  <si>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</si>
  <si>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</si>
  <si>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</si>
  <si>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</si>
  <si>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</si>
  <si>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</si>
  <si>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</si>
  <si>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</si>
  <si>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</si>
  <si>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</si>
  <si>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</si>
  <si>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</si>
  <si>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</si>
  <si>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</si>
  <si>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</si>
  <si>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</si>
  <si>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</si>
  <si>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</si>
  <si>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</si>
  <si>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</si>
  <si>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</si>
  <si>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</si>
  <si>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</si>
  <si>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</si>
  <si>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</si>
  <si>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</si>
  <si>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</si>
  <si>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</si>
  <si>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</si>
  <si>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</si>
  <si>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</si>
  <si>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</si>
  <si>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</si>
  <si>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</si>
  <si>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</si>
  <si>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</si>
  <si>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</si>
  <si>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</si>
  <si>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</si>
  <si>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</si>
  <si>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</si>
  <si>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</si>
  <si>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</si>
  <si>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</si>
  <si>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</si>
  <si>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</si>
  <si>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</si>
  <si>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</si>
  <si>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</si>
  <si>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</si>
  <si>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</si>
  <si>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</si>
  <si>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</si>
  <si>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</si>
  <si>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</si>
  <si>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</si>
  <si>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</si>
  <si>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</si>
  <si>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</si>
  <si>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</si>
  <si>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</si>
  <si>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</si>
  <si>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</si>
  <si>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</si>
  <si>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</si>
  <si>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</si>
  <si>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</si>
  <si>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</si>
  <si>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</si>
  <si>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</si>
  <si>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</si>
  <si>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</si>
  <si>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</si>
  <si>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</si>
  <si>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</si>
  <si>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</si>
  <si>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</si>
  <si>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</si>
  <si>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</si>
  <si>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</si>
  <si>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</si>
  <si>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</si>
  <si>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</si>
  <si>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</si>
  <si>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</si>
  <si>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</si>
  <si>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</si>
  <si>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</si>
  <si>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</si>
  <si>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</si>
  <si>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</si>
  <si>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</si>
  <si>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</si>
  <si>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</si>
  <si>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</si>
  <si>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</si>
  <si>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</si>
  <si>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</si>
  <si>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</si>
  <si>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</si>
  <si>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</si>
  <si>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</si>
  <si>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</si>
  <si>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</si>
  <si>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</si>
  <si>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</si>
  <si>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</si>
  <si>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</si>
  <si>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</si>
  <si>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</si>
  <si>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</si>
  <si>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</si>
  <si>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</si>
  <si>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</si>
  <si>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</si>
  <si>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</si>
  <si>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</si>
  <si>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</si>
  <si>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</si>
  <si>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</si>
  <si>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</si>
  <si>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</si>
  <si>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</si>
  <si>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</si>
  <si>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</si>
  <si>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</si>
  <si>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</si>
  <si>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</si>
  <si>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</si>
  <si>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</si>
  <si>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</si>
  <si>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</si>
  <si>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</si>
  <si>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</si>
  <si>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</si>
  <si>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</si>
  <si>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</si>
  <si>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</si>
  <si>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</si>
  <si>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</si>
  <si>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</si>
  <si>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</si>
  <si>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</si>
  <si>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</si>
  <si>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</si>
  <si>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</si>
  <si>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</si>
  <si>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</si>
  <si>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</si>
  <si>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</si>
  <si>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</si>
  <si>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</si>
  <si>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</si>
  <si>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</si>
  <si>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</si>
  <si>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</si>
  <si>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</si>
  <si>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</si>
  <si>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</si>
  <si>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</si>
  <si>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</si>
  <si>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</si>
  <si>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</si>
  <si>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</si>
  <si>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</si>
  <si>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</si>
  <si>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</si>
  <si>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</si>
  <si>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</si>
  <si>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</si>
  <si>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</si>
  <si>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</si>
  <si>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</si>
  <si>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</si>
  <si>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</si>
  <si>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</si>
  <si>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</si>
  <si>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</si>
  <si>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</si>
  <si>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</si>
  <si>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</si>
  <si>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</si>
  <si>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</si>
  <si>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</si>
  <si>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</si>
  <si>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</si>
  <si>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</si>
  <si>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</si>
  <si>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</si>
  <si>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</si>
  <si>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</si>
  <si>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</si>
  <si>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</si>
  <si>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</si>
  <si>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</si>
  <si>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</si>
  <si>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</si>
  <si>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</si>
  <si>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</si>
  <si>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</si>
  <si>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</si>
  <si>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</si>
  <si>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</si>
  <si>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</si>
  <si>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</si>
  <si>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</si>
  <si>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</si>
  <si>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</si>
  <si>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</si>
  <si>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</si>
  <si>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</si>
  <si>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</si>
  <si>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</si>
  <si>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</si>
  <si>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</si>
  <si>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</si>
  <si>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</si>
  <si>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</si>
  <si>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</si>
  <si>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</si>
  <si>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</si>
  <si>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</si>
  <si>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</si>
  <si>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</si>
  <si>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</si>
  <si>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</si>
  <si>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</si>
  <si>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</si>
  <si>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</si>
  <si>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</si>
  <si>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</si>
  <si>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</si>
  <si>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</si>
  <si>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</si>
  <si>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</si>
  <si>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</si>
  <si>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</si>
  <si>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</si>
  <si>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</si>
  <si>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</si>
  <si>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</si>
  <si>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</si>
  <si>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</si>
  <si>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</si>
  <si>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</si>
  <si>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</si>
  <si>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</si>
  <si>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</si>
  <si>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</si>
  <si>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</si>
  <si>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</si>
  <si>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</si>
  <si>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</si>
  <si>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</si>
  <si>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</si>
  <si>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</si>
  <si>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</si>
  <si>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</si>
  <si>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</si>
  <si>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</si>
  <si>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</si>
  <si>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</si>
  <si>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</si>
  <si>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</si>
  <si>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</si>
  <si>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</si>
  <si>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</si>
  <si>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</si>
  <si>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</si>
  <si>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</si>
  <si>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</si>
  <si>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</si>
  <si>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</si>
  <si>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</si>
  <si>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</si>
  <si>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</si>
  <si>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</si>
  <si>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</si>
  <si>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</si>
  <si>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</si>
  <si>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</si>
  <si>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</si>
  <si>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</si>
  <si>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</si>
  <si>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</si>
  <si>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</si>
  <si>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</si>
  <si>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</si>
  <si>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</si>
  <si>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</si>
  <si>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</si>
  <si>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</si>
  <si>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</si>
  <si>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</si>
  <si>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</si>
  <si>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</si>
  <si>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</si>
  <si>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</si>
  <si>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</si>
  <si>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</si>
  <si>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</si>
  <si>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</si>
  <si>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</si>
  <si>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</si>
  <si>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</si>
  <si>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</si>
  <si>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</si>
  <si>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</si>
  <si>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</si>
  <si>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</si>
  <si>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</si>
  <si>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</si>
  <si>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</si>
  <si>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</si>
  <si>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</si>
  <si>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</si>
  <si>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</si>
  <si>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</si>
  <si>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</si>
  <si>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</si>
  <si>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</si>
  <si>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</si>
  <si>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</si>
  <si>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</si>
  <si>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</si>
  <si>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</si>
  <si>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</si>
  <si>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</si>
  <si>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</si>
  <si>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</si>
  <si>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</si>
  <si>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</si>
  <si>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</si>
  <si>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</si>
  <si>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</si>
  <si>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</si>
  <si>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</si>
  <si>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</si>
  <si>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</si>
  <si>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</si>
  <si>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</si>
  <si>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</si>
  <si>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</si>
  <si>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</si>
  <si>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</si>
  <si>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</si>
  <si>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</si>
  <si>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</si>
  <si>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</si>
  <si>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</si>
  <si>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</si>
  <si>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</si>
  <si>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</si>
  <si>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</si>
  <si>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</si>
  <si>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</si>
  <si>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</si>
  <si>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</si>
  <si>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</si>
  <si>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</si>
  <si>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</si>
  <si>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</si>
  <si>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</si>
  <si>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</si>
  <si>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</si>
  <si>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</si>
  <si>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</si>
  <si>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</si>
  <si>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</si>
  <si>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</si>
  <si>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</si>
  <si>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</si>
  <si>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</si>
  <si>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</si>
  <si>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</si>
  <si>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</si>
  <si>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</si>
  <si>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</si>
  <si>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</si>
  <si>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</si>
  <si>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</si>
  <si>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</si>
  <si>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</si>
  <si>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</si>
  <si>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</si>
  <si>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</si>
  <si>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</si>
  <si>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</si>
  <si>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</si>
  <si>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</si>
  <si>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</si>
  <si>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</si>
  <si>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</si>
  <si>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</si>
  <si>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</si>
  <si>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</si>
  <si>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</si>
  <si>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</si>
  <si>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</si>
  <si>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</si>
  <si>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</si>
  <si>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</si>
  <si>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</si>
  <si>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</si>
  <si>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</si>
  <si>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</si>
  <si>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</si>
  <si>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</si>
  <si>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</si>
  <si>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</si>
  <si>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</si>
  <si>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</si>
  <si>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</si>
  <si>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</si>
  <si>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</si>
  <si>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</si>
  <si>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</si>
  <si>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</si>
  <si>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</si>
  <si>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</si>
  <si>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</si>
  <si>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</si>
  <si>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</si>
  <si>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</si>
  <si>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</si>
  <si>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</si>
  <si>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</si>
  <si>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</si>
  <si>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</si>
  <si>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</si>
  <si>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</si>
  <si>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</si>
  <si>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</si>
  <si>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</si>
  <si>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</si>
  <si>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</si>
  <si>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</si>
  <si>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</si>
  <si>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</si>
  <si>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</si>
  <si>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</si>
  <si>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</si>
  <si>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</si>
  <si>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</si>
  <si>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</si>
  <si>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</si>
  <si>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</si>
  <si>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</si>
  <si>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</si>
  <si>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</si>
  <si>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</si>
  <si>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</si>
  <si>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</si>
  <si>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</si>
  <si>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</si>
  <si>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</si>
  <si>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</si>
  <si>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</si>
  <si>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</si>
  <si>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</si>
  <si>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</si>
  <si>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</si>
  <si>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</si>
  <si>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</si>
  <si>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</si>
  <si>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</si>
  <si>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</si>
  <si>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</si>
  <si>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</si>
  <si>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</si>
  <si>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</si>
  <si>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</si>
  <si>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</si>
  <si>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</si>
  <si>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</si>
  <si>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</si>
  <si>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</si>
  <si>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</si>
  <si>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</si>
  <si>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</si>
  <si>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</si>
  <si>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</si>
  <si>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</si>
  <si>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</si>
  <si>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</si>
  <si>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</si>
  <si>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</si>
  <si>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</si>
  <si>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</si>
  <si>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</si>
  <si>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</si>
  <si>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</si>
  <si>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</si>
  <si>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</si>
  <si>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</si>
  <si>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</si>
  <si>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</si>
  <si>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</si>
  <si>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</si>
  <si>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</si>
  <si>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</si>
  <si>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</si>
  <si>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</si>
  <si>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</si>
  <si>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</si>
  <si>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</si>
  <si>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</si>
  <si>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</si>
  <si>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</si>
  <si>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</si>
  <si>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</si>
  <si>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</si>
  <si>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</si>
  <si>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</si>
  <si>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</si>
  <si>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</si>
  <si>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</si>
  <si>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</si>
  <si>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</si>
  <si>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</si>
  <si>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</si>
  <si>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</si>
  <si>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</si>
  <si>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</si>
  <si>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</si>
  <si>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</si>
  <si>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</si>
  <si>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</si>
  <si>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</si>
  <si>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</si>
  <si>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</si>
  <si>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</si>
  <si>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</si>
  <si>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</si>
  <si>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</si>
  <si>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</si>
  <si>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</si>
  <si>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</si>
  <si>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</si>
  <si>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</si>
  <si>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</si>
  <si>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</si>
  <si>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</si>
  <si>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</si>
  <si>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</si>
  <si>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</si>
  <si>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</si>
  <si>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</si>
  <si>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</si>
  <si>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</si>
  <si>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</si>
  <si>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</si>
  <si>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</si>
  <si>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</si>
  <si>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</si>
  <si>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</si>
  <si>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</si>
  <si>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</si>
  <si>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</si>
  <si>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</si>
  <si>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</si>
  <si>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</si>
  <si>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</si>
  <si>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</si>
  <si>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</si>
  <si>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</si>
  <si>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</si>
  <si>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</si>
  <si>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</si>
  <si>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</si>
  <si>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</si>
  <si>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</si>
  <si>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</si>
  <si>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</si>
  <si>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</si>
  <si>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</si>
  <si>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</si>
  <si>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</si>
  <si>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</si>
  <si>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</si>
  <si>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</si>
  <si>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</si>
  <si>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</si>
  <si>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</si>
  <si>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</si>
  <si>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</si>
  <si>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</si>
  <si>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</si>
  <si>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</si>
  <si>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</si>
  <si>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</si>
  <si>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</si>
  <si>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</si>
  <si>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</si>
  <si>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</si>
  <si>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</si>
  <si>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</si>
  <si>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</si>
  <si>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</si>
  <si>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</si>
  <si>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</si>
  <si>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</si>
  <si>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</si>
  <si>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</si>
  <si>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</si>
  <si>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</si>
  <si>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</si>
  <si>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</si>
  <si>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</si>
  <si>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</si>
  <si>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</si>
  <si>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</si>
  <si>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</si>
  <si>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</si>
  <si>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</si>
  <si>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</si>
  <si>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</si>
  <si>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</si>
  <si>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</si>
  <si>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</si>
  <si>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</si>
  <si>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</si>
  <si>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</si>
  <si>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</si>
  <si>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</si>
  <si>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</si>
  <si>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</si>
  <si>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</si>
  <si>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</si>
  <si>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</si>
  <si>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</si>
  <si>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</si>
  <si>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</si>
  <si>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</si>
  <si>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</si>
  <si>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</si>
  <si>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</si>
  <si>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</si>
  <si>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</si>
  <si>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</si>
  <si>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</si>
  <si>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</si>
  <si>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</si>
  <si>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</si>
  <si>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</si>
  <si>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</si>
  <si>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</si>
  <si>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</si>
  <si>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</si>
  <si>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</si>
  <si>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</si>
  <si>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</si>
  <si>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</si>
  <si>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</si>
  <si>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</si>
  <si>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</si>
  <si>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</si>
  <si>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</si>
  <si>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</si>
  <si>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</si>
  <si>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</si>
  <si>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</si>
  <si>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</si>
  <si>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</si>
  <si>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</si>
  <si>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</si>
  <si>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</si>
  <si>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</si>
  <si>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</si>
  <si>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</si>
  <si>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</si>
  <si>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</si>
  <si>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</si>
  <si>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</si>
  <si>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</si>
  <si>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</si>
  <si>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</si>
  <si>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</si>
  <si>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</si>
  <si>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</si>
  <si>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</si>
  <si>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</si>
  <si>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</si>
  <si>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</si>
  <si>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</si>
  <si>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</si>
  <si>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</si>
  <si>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</si>
  <si>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</si>
  <si>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</si>
  <si>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</si>
  <si>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</si>
  <si>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</si>
  <si>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</si>
  <si>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</si>
  <si>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</si>
  <si>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</si>
  <si>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</si>
  <si>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</si>
  <si>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</si>
  <si>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</si>
  <si>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</si>
  <si>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</si>
  <si>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</si>
  <si>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</si>
  <si>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</si>
  <si>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</si>
  <si>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</si>
  <si>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</si>
  <si>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</si>
  <si>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</si>
  <si>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</si>
  <si>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</si>
  <si>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</si>
  <si>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</si>
  <si>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</si>
  <si>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</si>
  <si>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</si>
  <si>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</si>
  <si>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</si>
  <si>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</si>
  <si>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</si>
  <si>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</si>
  <si>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</si>
  <si>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</si>
  <si>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</si>
  <si>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</si>
  <si>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</si>
  <si>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</si>
  <si>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</si>
  <si>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</si>
  <si>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</si>
  <si>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</si>
  <si>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</si>
  <si>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</si>
  <si>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</si>
  <si>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</si>
  <si>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</si>
  <si>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</si>
  <si>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</si>
  <si>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</si>
  <si>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</si>
  <si>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</si>
  <si>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</si>
  <si>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</si>
  <si>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</si>
  <si>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</si>
  <si>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</si>
  <si>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</si>
  <si>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</si>
  <si>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</si>
  <si>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</si>
  <si>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</si>
  <si>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</si>
  <si>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</si>
  <si>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</si>
  <si>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</si>
  <si>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</si>
  <si>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</si>
  <si>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</si>
  <si>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</si>
  <si>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</si>
  <si>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</si>
  <si>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</si>
  <si>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</si>
  <si>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</si>
  <si>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</si>
  <si>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</si>
  <si>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</si>
  <si>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</si>
  <si>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</si>
  <si>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</si>
  <si>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</si>
  <si>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</si>
  <si>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</si>
  <si>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</si>
  <si>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</si>
  <si>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</si>
  <si>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</si>
  <si>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</si>
  <si>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</si>
  <si>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</si>
  <si>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</si>
  <si>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</si>
  <si>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</si>
  <si>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</si>
  <si>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</si>
  <si>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</si>
  <si>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</si>
  <si>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</si>
  <si>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</si>
  <si>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</si>
  <si>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</si>
  <si>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</si>
  <si>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</si>
  <si>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</si>
  <si>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</si>
  <si>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</si>
  <si>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</si>
  <si>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</si>
  <si>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</si>
  <si>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</si>
  <si>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</si>
  <si>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</si>
  <si>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</si>
  <si>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</si>
  <si>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</si>
  <si>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</si>
  <si>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</si>
  <si>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</si>
  <si>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</si>
  <si>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</si>
  <si>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</si>
  <si>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</si>
  <si>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</si>
  <si>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</si>
  <si>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</si>
  <si>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</si>
  <si>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</si>
  <si>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</si>
  <si>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</si>
  <si>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</si>
  <si>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</si>
  <si>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</si>
  <si>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</si>
  <si>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</si>
  <si>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</si>
  <si>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</si>
  <si>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</si>
  <si>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</si>
  <si>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</si>
  <si>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</si>
  <si>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</si>
  <si>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</si>
  <si>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</si>
  <si>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</si>
  <si>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</si>
  <si>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</si>
  <si>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</si>
  <si>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</si>
  <si>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</si>
  <si>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</si>
  <si>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</si>
  <si>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</si>
  <si>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</si>
  <si>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</si>
  <si>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</si>
  <si>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</si>
  <si>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</si>
  <si>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</si>
  <si>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</si>
  <si>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</si>
  <si>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</si>
  <si>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</si>
  <si>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</si>
  <si>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</si>
  <si>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</si>
  <si>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</si>
  <si>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</si>
  <si>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</si>
  <si>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</si>
  <si>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</si>
  <si>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</si>
  <si>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</si>
  <si>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</si>
  <si>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</si>
  <si>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</si>
  <si>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</si>
  <si>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</si>
  <si>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</si>
  <si>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</si>
  <si>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</si>
  <si>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</si>
  <si>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</si>
  <si>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</si>
  <si>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</si>
  <si>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</si>
  <si>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</si>
  <si>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</si>
  <si>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</si>
  <si>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</si>
  <si>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</si>
  <si>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</si>
  <si>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</si>
  <si>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</si>
  <si>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</si>
  <si>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</si>
  <si>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</si>
  <si>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</si>
  <si>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</si>
  <si>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</si>
  <si>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</si>
  <si>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</si>
  <si>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</si>
  <si>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</si>
  <si>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</si>
  <si>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</si>
  <si>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</si>
  <si>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</si>
  <si>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</si>
  <si>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</si>
  <si>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</si>
  <si>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</si>
  <si>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</si>
  <si>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</si>
  <si>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</si>
  <si>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</si>
  <si>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</si>
  <si>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</si>
  <si>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</si>
  <si>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</si>
  <si>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</si>
  <si>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</si>
  <si>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</si>
  <si>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</si>
  <si>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</si>
  <si>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</si>
  <si>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</si>
  <si>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</si>
  <si>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</si>
  <si>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</si>
  <si>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</si>
  <si>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</si>
  <si>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</si>
  <si>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</si>
  <si>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</si>
  <si>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</si>
  <si>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</si>
  <si>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</si>
  <si>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</si>
  <si>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</si>
  <si>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</si>
  <si>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</si>
  <si>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</si>
  <si>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</si>
  <si>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</si>
  <si>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</si>
  <si>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</si>
  <si>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</si>
  <si>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</si>
  <si>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</si>
  <si>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</si>
  <si>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</si>
  <si>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</si>
  <si>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</si>
  <si>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</si>
  <si>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</si>
  <si>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</si>
  <si>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</si>
  <si>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</si>
  <si>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</si>
  <si>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</si>
  <si>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</si>
  <si>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</si>
  <si>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</si>
  <si>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</si>
  <si>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</si>
  <si>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</si>
  <si>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</si>
  <si>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</si>
  <si>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</si>
  <si>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</si>
  <si>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</si>
  <si>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</si>
  <si>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</si>
  <si>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</si>
  <si>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</si>
  <si>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</si>
  <si>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</si>
  <si>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</si>
  <si>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</si>
  <si>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</si>
  <si>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</si>
  <si>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</si>
  <si>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</si>
  <si>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</si>
  <si>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</si>
  <si>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</si>
  <si>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</si>
  <si>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</si>
  <si>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</si>
  <si>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</si>
  <si>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</si>
  <si>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</si>
  <si>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</si>
  <si>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</si>
  <si>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</si>
  <si>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</si>
  <si>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</si>
  <si>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</si>
  <si>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</si>
  <si>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</si>
  <si>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</si>
  <si>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</si>
  <si>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</si>
  <si>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</si>
  <si>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</si>
  <si>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</si>
  <si>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</si>
  <si>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</si>
  <si>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</si>
  <si>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</si>
  <si>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</si>
  <si>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</si>
  <si>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</si>
  <si>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</si>
  <si>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</si>
  <si>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</si>
  <si>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</si>
  <si>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</si>
  <si>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</si>
  <si>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</si>
  <si>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</si>
  <si>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</si>
  <si>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</si>
  <si>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</si>
  <si>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</si>
  <si>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</si>
  <si>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</si>
  <si>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</si>
  <si>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</si>
  <si>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</si>
  <si>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</si>
  <si>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</si>
  <si>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</si>
  <si>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</si>
  <si>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</si>
  <si>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</si>
  <si>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</si>
  <si>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</si>
  <si>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</si>
  <si>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</si>
  <si>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</si>
  <si>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</si>
  <si>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</si>
  <si>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</si>
  <si>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</si>
  <si>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</si>
  <si>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</si>
  <si>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</si>
  <si>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</si>
  <si>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</si>
  <si>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</si>
  <si>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</si>
  <si>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</si>
  <si>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</si>
  <si>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</si>
  <si>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</si>
  <si>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</si>
  <si>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</si>
  <si>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</si>
  <si>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</si>
  <si>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</si>
  <si>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</si>
  <si>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</si>
  <si>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</si>
  <si>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</si>
  <si>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</si>
  <si>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</si>
  <si>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</si>
  <si>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</si>
  <si>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</si>
  <si>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</si>
  <si>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</si>
  <si>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</si>
  <si>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</si>
  <si>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</si>
  <si>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</si>
  <si>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</si>
  <si>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</si>
  <si>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</si>
  <si>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</si>
  <si>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</si>
  <si>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</si>
  <si>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</si>
  <si>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</si>
  <si>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</si>
  <si>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</si>
  <si>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</si>
  <si>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</si>
  <si>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</si>
  <si>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</si>
  <si>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</si>
  <si>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</si>
  <si>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</si>
  <si>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</si>
  <si>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</si>
  <si>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</si>
  <si>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</si>
  <si>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</si>
  <si>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</si>
  <si>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</si>
  <si>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</si>
  <si>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</si>
  <si>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</si>
  <si>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</si>
  <si>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</si>
  <si>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</si>
  <si>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</si>
  <si>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</si>
  <si>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</si>
  <si>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</si>
  <si>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</si>
  <si>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</si>
  <si>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</si>
  <si>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</si>
  <si>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</si>
  <si>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</si>
  <si>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</si>
  <si>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</si>
  <si>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</si>
  <si>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</si>
  <si>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</si>
  <si>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</si>
  <si>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</si>
  <si>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</si>
  <si>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</si>
  <si>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</si>
  <si>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</si>
  <si>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</si>
  <si>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</si>
  <si>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</si>
  <si>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</si>
  <si>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</si>
  <si>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</si>
  <si>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</si>
  <si>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</si>
  <si>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</si>
  <si>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</si>
  <si>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</si>
  <si>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</si>
  <si>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</si>
  <si>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</si>
  <si>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</si>
  <si>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</si>
  <si>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</si>
  <si>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</si>
  <si>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</si>
  <si>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</si>
  <si>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</si>
  <si>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</si>
  <si>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</si>
  <si>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</si>
  <si>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</si>
  <si>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</si>
  <si>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</si>
  <si>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</si>
  <si>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</si>
  <si>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</si>
  <si>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</si>
  <si>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</si>
  <si>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</si>
  <si>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</si>
  <si>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</si>
  <si>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</si>
  <si>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</si>
  <si>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</si>
  <si>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</si>
  <si>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</si>
  <si>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</si>
  <si>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</si>
  <si>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</si>
  <si>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</si>
  <si>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</si>
  <si>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</si>
  <si>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</si>
  <si>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</si>
  <si>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</si>
  <si>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</si>
  <si>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</si>
  <si>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</si>
  <si>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</si>
  <si>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</si>
  <si>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</si>
  <si>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</si>
  <si>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</si>
  <si>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</si>
  <si>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</si>
  <si>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</si>
  <si>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</si>
  <si>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</si>
  <si>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</si>
  <si>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</si>
  <si>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</si>
  <si>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</si>
  <si>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</si>
  <si>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</si>
  <si>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</si>
  <si>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</si>
  <si>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</si>
  <si>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</si>
  <si>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</si>
  <si>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</si>
  <si>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</si>
  <si>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</si>
  <si>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</si>
  <si>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</si>
  <si>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</si>
  <si>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</si>
  <si>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</si>
  <si>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</si>
  <si>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</si>
  <si>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</si>
  <si>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</si>
  <si>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</si>
  <si>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</si>
  <si>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</si>
  <si>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</si>
  <si>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</si>
  <si>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</si>
  <si>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</si>
  <si>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</si>
  <si>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</si>
  <si>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</si>
  <si>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</si>
  <si>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</si>
  <si>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</si>
  <si>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</si>
  <si>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</si>
  <si>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</si>
  <si>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</si>
  <si>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</si>
  <si>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</si>
  <si>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</si>
  <si>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</si>
  <si>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</si>
  <si>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</si>
  <si>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</si>
  <si>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</si>
  <si>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</si>
  <si>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</si>
  <si>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</si>
  <si>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</si>
  <si>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</si>
  <si>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</si>
  <si>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</si>
  <si>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</si>
  <si>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</si>
  <si>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</si>
  <si>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</si>
  <si>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</si>
  <si>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</si>
  <si>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</si>
  <si>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</si>
  <si>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</si>
  <si>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</si>
  <si>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</si>
  <si>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</si>
  <si>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</si>
  <si>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</si>
  <si>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</si>
  <si>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</si>
  <si>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</si>
  <si>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</si>
  <si>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</si>
  <si>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</si>
  <si>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</si>
  <si>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</si>
  <si>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</si>
  <si>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</si>
  <si>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</si>
  <si>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</si>
  <si>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</si>
  <si>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</si>
  <si>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</si>
  <si>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</si>
  <si>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</si>
  <si>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</si>
  <si>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</si>
  <si>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</si>
  <si>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</si>
  <si>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</si>
  <si>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</si>
  <si>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</si>
  <si>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</si>
  <si>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</si>
  <si>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</si>
  <si>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</si>
  <si>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</si>
  <si>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</si>
  <si>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</si>
  <si>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</si>
  <si>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</si>
  <si>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</si>
  <si>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</si>
  <si>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</si>
  <si>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</si>
  <si>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</si>
  <si>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</si>
  <si>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</si>
  <si>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</si>
  <si>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</si>
  <si>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</si>
  <si>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</si>
  <si>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</si>
  <si>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</si>
  <si>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</si>
  <si>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</si>
  <si>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</si>
  <si>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</si>
  <si>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</si>
  <si>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</si>
  <si>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</si>
  <si>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</si>
  <si>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</si>
  <si>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</si>
  <si>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</si>
  <si>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</si>
  <si>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</si>
  <si>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</si>
  <si>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</si>
  <si>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</si>
  <si>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</si>
  <si>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</si>
  <si>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</si>
  <si>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</si>
  <si>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</si>
  <si>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</si>
  <si>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</si>
  <si>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</si>
  <si>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</si>
  <si>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</si>
  <si>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</si>
  <si>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</si>
  <si>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</si>
  <si>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</si>
  <si>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</si>
  <si>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</si>
  <si>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</si>
  <si>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</si>
  <si>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</si>
  <si>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</si>
  <si>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</si>
  <si>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</si>
  <si>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</si>
  <si>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</si>
  <si>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</si>
  <si>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</si>
  <si>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</si>
  <si>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</si>
  <si>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</si>
  <si>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</si>
  <si>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</si>
  <si>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</si>
  <si>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</si>
  <si>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</si>
  <si>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</si>
  <si>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</si>
  <si>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</si>
  <si>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</si>
  <si>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</si>
  <si>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</si>
  <si>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</si>
  <si>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</si>
  <si>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</si>
  <si>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</si>
  <si>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</si>
  <si>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</si>
  <si>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</si>
  <si>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</si>
  <si>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</si>
  <si>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</si>
  <si>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</si>
  <si>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</si>
  <si>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</si>
  <si>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</si>
  <si>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</si>
  <si>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</si>
  <si>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</si>
  <si>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</si>
  <si>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</si>
  <si>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</si>
  <si>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</si>
  <si>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</si>
  <si>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</si>
  <si>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</si>
  <si>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</si>
  <si>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</si>
  <si>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</si>
  <si>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</si>
  <si>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</si>
  <si>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</si>
  <si>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</si>
  <si>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</si>
  <si>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</si>
  <si>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</si>
  <si>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</si>
  <si>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</si>
  <si>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</si>
  <si>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</si>
  <si>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</si>
  <si>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</si>
  <si>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</si>
  <si>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</si>
  <si>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</si>
  <si>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</si>
  <si>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</si>
  <si>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</si>
  <si>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</si>
  <si>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</si>
  <si>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</si>
  <si>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</si>
  <si>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</si>
  <si>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</si>
  <si>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</si>
  <si>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</si>
  <si>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</si>
  <si>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</si>
  <si>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</si>
  <si>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</si>
  <si>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</si>
  <si>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</si>
  <si>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</si>
  <si>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</si>
  <si>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</si>
  <si>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</si>
  <si>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</si>
  <si>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</si>
  <si>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</si>
  <si>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</si>
  <si>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</si>
  <si>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</si>
  <si>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</si>
  <si>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</si>
  <si>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</si>
  <si>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</si>
  <si>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</si>
  <si>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</si>
  <si>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</si>
  <si>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</si>
  <si>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</si>
  <si>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</si>
  <si>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</si>
  <si>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</si>
  <si>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</si>
  <si>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</si>
  <si>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</si>
  <si>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</si>
  <si>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</si>
  <si>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</si>
  <si>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</si>
  <si>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</si>
  <si>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</si>
  <si>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</si>
  <si>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</si>
  <si>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</si>
  <si>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</si>
  <si>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</si>
  <si>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</si>
  <si>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</si>
  <si>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</si>
  <si>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</si>
  <si>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</si>
  <si>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</si>
  <si>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</si>
  <si>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</si>
  <si>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</si>
  <si>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</si>
  <si>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</si>
  <si>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</si>
  <si>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</si>
  <si>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</si>
  <si>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</si>
  <si>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</si>
  <si>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</si>
  <si>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</si>
  <si>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</si>
  <si>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</si>
  <si>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</si>
  <si>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</si>
  <si>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</si>
  <si>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</si>
  <si>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</si>
  <si>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</si>
  <si>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</si>
  <si>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</si>
  <si>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</si>
  <si>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</si>
  <si>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</si>
  <si>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</si>
  <si>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</si>
  <si>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</si>
  <si>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</si>
  <si>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</si>
  <si>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</si>
  <si>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</si>
  <si>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</si>
  <si>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</si>
  <si>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</si>
  <si>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</si>
  <si>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</si>
  <si>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</si>
  <si>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</si>
  <si>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</si>
  <si>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</si>
  <si>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</si>
  <si>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</si>
  <si>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</si>
  <si>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</si>
  <si>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</si>
  <si>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</si>
  <si>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</si>
  <si>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</si>
  <si>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</si>
  <si>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</si>
  <si>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</si>
  <si>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</si>
  <si>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</si>
  <si>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</si>
  <si>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</si>
  <si>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</si>
  <si>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</si>
  <si>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</si>
  <si>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</si>
  <si>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</si>
  <si>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</si>
  <si>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</si>
  <si>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</si>
  <si>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</si>
  <si>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</si>
  <si>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</si>
  <si>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</si>
  <si>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</si>
  <si>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</si>
  <si>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</si>
  <si>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</si>
  <si>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</si>
  <si>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</si>
  <si>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</si>
  <si>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</si>
  <si>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</si>
  <si>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</si>
  <si>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</si>
  <si>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</si>
  <si>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</si>
  <si>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</si>
  <si>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</si>
  <si>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</si>
  <si>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</si>
  <si>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</si>
  <si>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</si>
  <si>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</si>
  <si>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</si>
  <si>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</si>
  <si>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</si>
  <si>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</si>
  <si>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</si>
  <si>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</si>
  <si>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</si>
  <si>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</si>
  <si>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</si>
  <si>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</si>
  <si>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</si>
  <si>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</si>
  <si>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</si>
  <si>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</si>
  <si>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</si>
  <si>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</si>
  <si>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</si>
  <si>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</si>
  <si>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</si>
  <si>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</si>
  <si>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</si>
  <si>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</si>
  <si>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</si>
  <si>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</si>
  <si>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</si>
  <si>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</si>
  <si>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</si>
  <si>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</si>
  <si>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</si>
  <si>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</si>
  <si>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</si>
  <si>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</si>
  <si>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</si>
  <si>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</si>
  <si>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</si>
  <si>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</si>
  <si>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</si>
  <si>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</si>
  <si>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</si>
  <si>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</si>
  <si>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</si>
  <si>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</si>
  <si>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</si>
  <si>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</si>
  <si>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</si>
  <si>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</si>
  <si>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</si>
  <si>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</si>
  <si>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</si>
  <si>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</si>
  <si>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</si>
  <si>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</si>
  <si>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</si>
  <si>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</si>
  <si>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</si>
  <si>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</si>
  <si>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</si>
  <si>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</si>
  <si>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</si>
  <si>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</si>
  <si>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</si>
  <si>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</si>
  <si>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</si>
  <si>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</si>
  <si>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</si>
  <si>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</si>
  <si>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</si>
  <si>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</si>
  <si>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</si>
  <si>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</si>
  <si>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</si>
  <si>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</si>
  <si>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</si>
  <si>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</si>
  <si>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</si>
  <si>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</si>
  <si>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</si>
  <si>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</si>
  <si>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</si>
  <si>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</si>
  <si>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</si>
  <si>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</si>
  <si>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</si>
  <si>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</si>
  <si>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</si>
  <si>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</si>
  <si>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</si>
  <si>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</si>
  <si>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</si>
  <si>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</si>
  <si>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</si>
  <si>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</si>
  <si>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</si>
  <si>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</si>
  <si>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</si>
  <si>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</si>
  <si>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</si>
  <si>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</si>
  <si>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</si>
  <si>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</si>
  <si>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</si>
  <si>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</si>
  <si>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</si>
  <si>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</si>
  <si>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</si>
  <si>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</si>
  <si>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</si>
  <si>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</si>
  <si>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</si>
  <si>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</si>
  <si>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</si>
  <si>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</si>
  <si>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</si>
  <si>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</si>
  <si>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</si>
  <si>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</si>
  <si>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</si>
  <si>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</si>
  <si>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</si>
  <si>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</si>
  <si>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</si>
  <si>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</si>
  <si>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</si>
  <si>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</si>
  <si>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</si>
  <si>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</si>
  <si>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</si>
  <si>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</si>
  <si>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</si>
  <si>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</si>
  <si>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</si>
  <si>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</si>
  <si>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</si>
  <si>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</si>
  <si>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</si>
  <si>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</si>
  <si>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</si>
  <si>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</si>
  <si>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</si>
  <si>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</si>
  <si>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</si>
  <si>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</si>
  <si>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</si>
  <si>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</si>
  <si>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</si>
  <si>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</si>
  <si>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</si>
  <si>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</si>
  <si>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</si>
  <si>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</si>
  <si>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</si>
  <si>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</si>
  <si>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</si>
  <si>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</si>
  <si>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</si>
  <si>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</si>
  <si>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</si>
  <si>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</si>
  <si>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</si>
  <si>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</si>
  <si>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</si>
  <si>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</si>
  <si>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</si>
  <si>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</si>
  <si>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</si>
  <si>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</si>
  <si>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</si>
  <si>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</si>
  <si>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</si>
  <si>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</si>
  <si>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</si>
  <si>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</si>
  <si>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</si>
  <si>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</si>
  <si>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</si>
  <si>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</si>
  <si>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</si>
  <si>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</si>
  <si>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</si>
  <si>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</si>
  <si>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</si>
  <si>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</si>
  <si>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</si>
  <si>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</si>
  <si>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</si>
  <si>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</si>
  <si>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</si>
  <si>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</si>
  <si>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</si>
  <si>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</si>
  <si>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</si>
  <si>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</si>
  <si>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</si>
  <si>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</si>
  <si>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</si>
  <si>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</si>
  <si>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</si>
  <si>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</si>
  <si>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</si>
  <si>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</si>
  <si>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</si>
  <si>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</si>
  <si>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</si>
  <si>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</si>
  <si>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</si>
  <si>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</si>
  <si>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</si>
  <si>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</si>
  <si>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</si>
  <si>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</si>
  <si>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</si>
  <si>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</si>
  <si>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</si>
  <si>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</si>
  <si>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</si>
  <si>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</si>
  <si>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</si>
  <si>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</si>
  <si>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</si>
  <si>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</si>
  <si>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</si>
  <si>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</si>
  <si>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</si>
  <si>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</si>
  <si>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</si>
  <si>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</si>
  <si>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</si>
  <si>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</si>
  <si>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</si>
  <si>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</si>
  <si>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</si>
  <si>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</si>
  <si>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</si>
  <si>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</si>
  <si>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</si>
  <si>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</si>
  <si>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</si>
  <si>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</si>
  <si>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</si>
  <si>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</si>
  <si>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</si>
  <si>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</si>
  <si>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</si>
  <si>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</si>
  <si>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</si>
  <si>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</si>
  <si>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</si>
  <si>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</si>
  <si>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</si>
  <si>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</si>
  <si>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</si>
  <si>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</si>
  <si>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</si>
  <si>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</si>
  <si>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</si>
  <si>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</si>
  <si>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</si>
  <si>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</si>
  <si>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</si>
  <si>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</si>
  <si>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</si>
  <si>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</si>
  <si>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</si>
  <si>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</si>
  <si>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</si>
  <si>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</si>
  <si>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</si>
  <si>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</si>
  <si>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</si>
  <si>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</si>
  <si>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</si>
  <si>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</si>
  <si>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</si>
  <si>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</si>
  <si>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</si>
  <si>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</si>
  <si>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</si>
  <si>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</si>
  <si>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</si>
  <si>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</si>
  <si>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</si>
  <si>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</si>
  <si>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</si>
  <si>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</si>
  <si>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</si>
  <si>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</si>
  <si>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</si>
  <si>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</si>
  <si>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</si>
  <si>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</si>
  <si>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</si>
  <si>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</si>
  <si>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</si>
  <si>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</si>
  <si>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</si>
  <si>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</si>
  <si>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</si>
  <si>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</si>
  <si>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</si>
  <si>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</si>
  <si>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</si>
  <si>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</si>
  <si>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</si>
  <si>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</si>
  <si>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</si>
  <si>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</si>
  <si>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</si>
  <si>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</si>
  <si>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</si>
  <si>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</si>
  <si>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</si>
  <si>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</si>
  <si>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</si>
  <si>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</si>
  <si>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</si>
  <si>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</si>
  <si>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</si>
  <si>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</si>
  <si>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</si>
  <si>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</si>
  <si>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</si>
  <si>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</si>
  <si>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</si>
  <si>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</si>
  <si>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</si>
  <si>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</si>
  <si>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</si>
  <si>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</si>
  <si>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</si>
  <si>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</si>
  <si>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</si>
  <si>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</si>
  <si>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</si>
  <si>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</si>
  <si>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</si>
  <si>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</si>
  <si>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</si>
  <si>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</si>
  <si>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</si>
  <si>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</si>
  <si>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</si>
  <si>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</si>
  <si>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</si>
  <si>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</si>
  <si>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</si>
  <si>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</si>
  <si>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</si>
  <si>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</si>
  <si>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</si>
  <si>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</si>
  <si>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</si>
  <si>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</si>
  <si>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</si>
  <si>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</si>
  <si>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</si>
  <si>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</si>
  <si>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</si>
  <si>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</si>
  <si>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</si>
  <si>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</si>
  <si>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</si>
  <si>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</si>
  <si>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</si>
  <si>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</si>
  <si>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</si>
  <si>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</si>
  <si>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</si>
  <si>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</si>
  <si>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</si>
  <si>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</si>
  <si>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</si>
  <si>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</si>
  <si>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</si>
  <si>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</si>
  <si>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</si>
  <si>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</si>
  <si>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</si>
  <si>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</si>
  <si>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</si>
  <si>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</si>
  <si>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</si>
  <si>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</si>
  <si>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</si>
  <si>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</si>
  <si>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</si>
  <si>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</si>
  <si>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</si>
  <si>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</si>
  <si>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</si>
  <si>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</si>
  <si>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</si>
  <si>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</si>
  <si>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</si>
  <si>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</si>
  <si>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</si>
  <si>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</si>
  <si>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</si>
  <si>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</si>
  <si>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</si>
  <si>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</si>
  <si>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</si>
  <si>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</si>
  <si>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</si>
  <si>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</si>
  <si>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</si>
  <si>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</si>
  <si>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</si>
  <si>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</si>
  <si>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</si>
  <si>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</si>
  <si>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</si>
  <si>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</si>
  <si>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</si>
  <si>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</si>
  <si>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</si>
  <si>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</si>
  <si>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</si>
  <si>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</si>
  <si>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</si>
  <si>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</si>
  <si>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</si>
  <si>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</si>
  <si>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</si>
  <si>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</si>
  <si>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</si>
  <si>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</si>
  <si>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</si>
  <si>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</si>
  <si>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</si>
  <si>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</si>
  <si>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</si>
  <si>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</si>
  <si>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</si>
  <si>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</si>
  <si>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</si>
  <si>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</si>
  <si>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</si>
  <si>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</si>
  <si>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</si>
  <si>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</si>
  <si>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</si>
  <si>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</si>
  <si>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</si>
  <si>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</si>
  <si>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</si>
  <si>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</si>
  <si>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</si>
  <si>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</si>
  <si>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</si>
  <si>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</si>
  <si>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</si>
  <si>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</si>
  <si>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</si>
  <si>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</si>
  <si>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</si>
  <si>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</si>
  <si>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</si>
  <si>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</si>
  <si>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</si>
  <si>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</si>
  <si>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</si>
  <si>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</si>
  <si>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</si>
  <si>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</si>
  <si>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</si>
  <si>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</si>
  <si>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</si>
  <si>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</si>
  <si>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</si>
  <si>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</si>
  <si>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</si>
  <si>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</si>
  <si>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</si>
  <si>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</si>
  <si>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</si>
  <si>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</si>
  <si>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</si>
  <si>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</si>
  <si>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</si>
  <si>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</si>
  <si>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</si>
  <si>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</si>
  <si>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</si>
  <si>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</si>
  <si>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</si>
  <si>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</si>
  <si>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</si>
  <si>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</si>
  <si>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</si>
  <si>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</si>
  <si>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</si>
  <si>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</si>
  <si>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</si>
  <si>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</si>
  <si>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</si>
  <si>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</si>
  <si>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</si>
  <si>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</si>
  <si>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</si>
  <si>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</si>
  <si>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</si>
  <si>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</si>
  <si>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</si>
  <si>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</si>
  <si>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</si>
  <si>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</si>
  <si>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</si>
  <si>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</si>
  <si>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</si>
  <si>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</si>
  <si>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</si>
  <si>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</si>
  <si>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</si>
  <si>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</si>
  <si>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</si>
  <si>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</si>
  <si>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</si>
  <si>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</si>
  <si>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</si>
  <si>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</si>
  <si>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</si>
  <si>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</si>
  <si>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</si>
  <si>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</si>
  <si>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</si>
  <si>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</si>
  <si>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</si>
  <si>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</si>
  <si>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</si>
  <si>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</si>
  <si>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</si>
  <si>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</si>
  <si>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</si>
  <si>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</si>
  <si>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</si>
  <si>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</si>
  <si>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</si>
  <si>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</si>
  <si>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</si>
  <si>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</si>
  <si>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</si>
  <si>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</si>
  <si>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</si>
  <si>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</si>
  <si>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</si>
  <si>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</si>
  <si>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</si>
  <si>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</si>
  <si>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</si>
  <si>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</si>
  <si>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</si>
  <si>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</si>
  <si>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</si>
  <si>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</si>
  <si>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</si>
  <si>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</si>
  <si>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</si>
  <si>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</si>
  <si>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</si>
  <si>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</si>
  <si>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</si>
  <si>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</si>
  <si>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</si>
  <si>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</si>
  <si>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</si>
  <si>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</si>
  <si>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</si>
  <si>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</si>
  <si>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</si>
  <si>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</si>
  <si>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</si>
  <si>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</si>
  <si>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</si>
  <si>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</si>
  <si>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</si>
  <si>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</si>
  <si>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</si>
  <si>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</si>
  <si>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</si>
  <si>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</si>
  <si>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</si>
  <si>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</si>
  <si>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</si>
  <si>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</si>
  <si>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</si>
  <si>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</si>
  <si>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</si>
  <si>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</si>
  <si>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</si>
  <si>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</si>
  <si>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</si>
  <si>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</si>
  <si>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</si>
  <si>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</si>
  <si>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</si>
  <si>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</si>
  <si>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</si>
  <si>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</si>
  <si>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</si>
  <si>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</si>
  <si>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</si>
  <si>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</si>
  <si>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</si>
  <si>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</si>
  <si>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</si>
  <si>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</si>
  <si>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</si>
  <si>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</si>
  <si>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</si>
  <si>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</si>
  <si>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</si>
  <si>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</si>
  <si>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</si>
  <si>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</si>
  <si>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</si>
  <si>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</si>
  <si>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</si>
  <si>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</si>
  <si>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</si>
  <si>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</si>
  <si>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</si>
  <si>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</si>
  <si>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</si>
  <si>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</si>
  <si>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</si>
  <si>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</si>
  <si>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</si>
  <si>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</si>
  <si>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</si>
  <si>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</si>
  <si>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</si>
  <si>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</si>
  <si>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</si>
  <si>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</si>
  <si>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</si>
  <si>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</si>
  <si>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</si>
  <si>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</si>
  <si>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</si>
  <si>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</si>
  <si>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</si>
  <si>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</si>
  <si>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</si>
  <si>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</si>
  <si>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</si>
  <si>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</si>
  <si>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</si>
  <si>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</si>
  <si>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</si>
  <si>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</si>
  <si>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</si>
  <si>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</si>
  <si>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</si>
  <si>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</si>
  <si>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</si>
  <si>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</si>
  <si>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</si>
  <si>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</si>
  <si>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</si>
  <si>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</si>
  <si>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</si>
  <si>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</si>
  <si>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</si>
  <si>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</si>
  <si>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</si>
  <si>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</si>
  <si>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</si>
  <si>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</si>
  <si>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</si>
  <si>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</si>
  <si>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</si>
  <si>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</si>
  <si>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</si>
  <si>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</si>
  <si>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</si>
  <si>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</si>
  <si>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</si>
  <si>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</si>
  <si>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</si>
  <si>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</si>
  <si>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</si>
  <si>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</si>
  <si>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</si>
  <si>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</si>
  <si>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</si>
  <si>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</si>
  <si>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</si>
  <si>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</si>
  <si>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</si>
  <si>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</si>
  <si>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</si>
  <si>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</si>
  <si>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</si>
  <si>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</si>
  <si>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</si>
  <si>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</si>
  <si>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</si>
  <si>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</si>
  <si>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</si>
  <si>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</si>
  <si>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</si>
  <si>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</si>
  <si>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</si>
  <si>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</si>
  <si>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</si>
  <si>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</si>
  <si>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</si>
  <si>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</si>
  <si>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</si>
  <si>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</si>
  <si>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</si>
  <si>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</si>
  <si>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</si>
  <si>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</si>
  <si>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</si>
  <si>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</si>
  <si>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</si>
  <si>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</si>
  <si>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</si>
  <si>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</si>
  <si>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</si>
  <si>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</si>
  <si>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</si>
  <si>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</si>
  <si>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</si>
  <si>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</si>
  <si>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</si>
  <si>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</si>
  <si>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</si>
  <si>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</si>
  <si>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</si>
  <si>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</si>
  <si>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</si>
  <si>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</si>
  <si>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</si>
  <si>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</si>
  <si>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</si>
  <si>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</si>
  <si>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</si>
  <si>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</si>
  <si>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</si>
  <si>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</si>
  <si>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</si>
  <si>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</si>
  <si>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</si>
  <si>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</si>
  <si>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</si>
  <si>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</si>
  <si>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</si>
  <si>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</si>
  <si>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</si>
  <si>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</si>
  <si>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</si>
  <si>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</si>
  <si>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</si>
  <si>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</si>
  <si>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</si>
  <si>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</si>
  <si>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</si>
  <si>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</si>
  <si>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</si>
  <si>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</si>
  <si>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</si>
  <si>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</si>
  <si>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</si>
  <si>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</si>
  <si>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</si>
  <si>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</si>
  <si>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</si>
  <si>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</si>
  <si>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</si>
  <si>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</si>
  <si>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</si>
  <si>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</si>
  <si>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</si>
  <si>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</si>
  <si>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</si>
  <si>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</si>
  <si>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</si>
  <si>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</si>
  <si>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</si>
  <si>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</si>
  <si>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</si>
  <si>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</si>
  <si>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</si>
  <si>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</si>
  <si>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</si>
  <si>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</si>
  <si>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</si>
  <si>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</si>
  <si>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</si>
  <si>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</si>
  <si>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</si>
  <si>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</si>
  <si>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</si>
  <si>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</si>
  <si>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</si>
  <si>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</si>
  <si>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</si>
  <si>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</si>
  <si>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</si>
  <si>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</si>
  <si>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</si>
  <si>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</si>
  <si>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</si>
  <si>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</si>
  <si>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</si>
  <si>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</si>
  <si>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</si>
  <si>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</si>
  <si>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</si>
  <si>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</si>
  <si>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</si>
  <si>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</si>
  <si>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</si>
  <si>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</si>
  <si>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</si>
  <si>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</si>
  <si>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</si>
  <si>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</si>
  <si>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</si>
  <si>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</si>
  <si>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</si>
  <si>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</si>
  <si>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</si>
  <si>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</si>
  <si>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</si>
  <si>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</si>
  <si>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</si>
  <si>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</si>
  <si>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</si>
  <si>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</si>
  <si>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</si>
  <si>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</si>
  <si>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</si>
  <si>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</si>
  <si>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</si>
  <si>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</si>
  <si>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</si>
  <si>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</si>
  <si>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</si>
  <si>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</si>
  <si>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</si>
  <si>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</si>
  <si>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</si>
  <si>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</si>
  <si>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</si>
  <si>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</si>
  <si>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</si>
  <si>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</si>
  <si>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</si>
  <si>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</si>
  <si>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</si>
  <si>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</si>
  <si>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</si>
  <si>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</si>
  <si>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</si>
  <si>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</si>
  <si>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</si>
  <si>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</si>
  <si>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</si>
  <si>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</si>
  <si>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</si>
  <si>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</si>
  <si>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</si>
  <si>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</si>
  <si>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</si>
  <si>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</si>
  <si>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</si>
  <si>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</si>
  <si>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</si>
  <si>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</si>
  <si>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</si>
  <si>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</si>
  <si>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</si>
  <si>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</si>
  <si>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</si>
  <si>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</si>
  <si>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</si>
  <si>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</si>
  <si>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</si>
  <si>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</si>
  <si>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</si>
  <si>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</si>
  <si>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</si>
  <si>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</si>
  <si>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</si>
  <si>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</si>
  <si>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</si>
  <si>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</si>
  <si>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</si>
  <si>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</si>
  <si>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</si>
  <si>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</si>
  <si>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</si>
  <si>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</si>
  <si>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</si>
  <si>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</si>
  <si>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</si>
  <si>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</si>
  <si>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</si>
  <si>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</si>
  <si>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</si>
  <si>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</si>
  <si>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</si>
  <si>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</si>
  <si>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</si>
  <si>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</si>
  <si>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</si>
  <si>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</si>
  <si>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</si>
  <si>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</si>
  <si>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</si>
  <si>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</si>
  <si>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</si>
  <si>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</si>
  <si>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</si>
  <si>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</si>
  <si>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</si>
  <si>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</si>
  <si>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</si>
  <si>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</si>
  <si>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</si>
  <si>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</si>
  <si>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</si>
  <si>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</si>
  <si>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</si>
  <si>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</si>
  <si>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</si>
  <si>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</si>
  <si>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</si>
  <si>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</si>
  <si>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</si>
  <si>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</si>
  <si>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</si>
  <si>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</si>
  <si>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</si>
  <si>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</si>
  <si>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</si>
  <si>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</si>
  <si>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</si>
  <si>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</si>
  <si>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</si>
  <si>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</si>
  <si>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</si>
  <si>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</si>
  <si>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</si>
  <si>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</si>
  <si>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</si>
  <si>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</si>
  <si>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</si>
  <si>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</si>
  <si>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</si>
  <si>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</si>
  <si>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</si>
  <si>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</si>
  <si>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</si>
  <si>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</si>
  <si>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</si>
  <si>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</si>
  <si>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</si>
  <si>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</si>
  <si>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</si>
  <si>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</si>
  <si>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</si>
  <si>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</si>
  <si>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</si>
  <si>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</si>
  <si>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</si>
  <si>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</si>
  <si>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</si>
  <si>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</si>
  <si>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</si>
  <si>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</si>
  <si>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</si>
  <si>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</si>
  <si>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</si>
  <si>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</si>
  <si>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</si>
  <si>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</si>
  <si>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</si>
  <si>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</si>
  <si>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</si>
  <si>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</si>
  <si>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</si>
  <si>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</si>
  <si>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</si>
  <si>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</si>
  <si>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</si>
  <si>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</si>
  <si>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</si>
  <si>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</si>
  <si>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</si>
  <si>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</si>
  <si>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</si>
  <si>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</si>
  <si>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</si>
  <si>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</si>
  <si>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</si>
  <si>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</si>
  <si>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</si>
  <si>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</si>
  <si>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</si>
  <si>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</si>
  <si>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</si>
  <si>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</si>
  <si>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</si>
  <si>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</si>
  <si>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</si>
  <si>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</si>
  <si>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</si>
  <si>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</si>
  <si>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</si>
  <si>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</si>
  <si>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</si>
  <si>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</si>
  <si>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</si>
  <si>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</si>
  <si>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</si>
  <si>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</si>
  <si>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</si>
  <si>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</si>
  <si>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</si>
  <si>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</si>
  <si>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</si>
  <si>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</si>
  <si>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</si>
  <si>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</si>
  <si>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</si>
  <si>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</si>
  <si>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</si>
  <si>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</si>
  <si>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</si>
  <si>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</si>
  <si>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</si>
  <si>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</si>
  <si>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</si>
  <si>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</si>
  <si>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</si>
  <si>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</si>
  <si>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</si>
  <si>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</si>
  <si>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</si>
  <si>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</si>
  <si>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</si>
  <si>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</si>
  <si>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</si>
  <si>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</si>
  <si>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</si>
  <si>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</si>
  <si>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</si>
  <si>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</si>
  <si>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</si>
  <si>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</si>
  <si>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</si>
  <si>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</si>
  <si>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</si>
  <si>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</si>
  <si>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</si>
  <si>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</si>
  <si>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</si>
  <si>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</si>
  <si>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</si>
  <si>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</si>
  <si>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</si>
  <si>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</si>
  <si>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</si>
  <si>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</si>
  <si>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</si>
  <si>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</si>
  <si>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</si>
  <si>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</si>
  <si>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</si>
  <si>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</si>
  <si>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</si>
  <si>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</si>
  <si>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</si>
  <si>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</si>
  <si>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</si>
  <si>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</si>
  <si>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</si>
  <si>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</si>
  <si>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</si>
  <si>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</si>
  <si>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</si>
  <si>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</si>
  <si>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</si>
  <si>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</si>
  <si>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</si>
  <si>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</si>
  <si>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</si>
  <si>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</si>
  <si>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</si>
  <si>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</si>
  <si>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</si>
  <si>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</si>
  <si>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</si>
  <si>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</si>
  <si>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</si>
  <si>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</si>
  <si>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</si>
  <si>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</si>
  <si>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</si>
  <si>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</si>
  <si>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</si>
  <si>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</si>
  <si>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</si>
  <si>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</si>
  <si>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</si>
  <si>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</si>
  <si>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</si>
  <si>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</si>
  <si>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</si>
  <si>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</si>
  <si>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</si>
  <si>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</si>
  <si>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</si>
  <si>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</si>
  <si>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</si>
  <si>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</si>
  <si>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</si>
  <si>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</si>
  <si>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</si>
  <si>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</si>
  <si>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</si>
  <si>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</si>
  <si>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</si>
  <si>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</si>
  <si>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</si>
  <si>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</si>
  <si>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</si>
  <si>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</si>
  <si>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</si>
  <si>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</si>
  <si>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</si>
  <si>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</si>
  <si>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</si>
  <si>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</si>
  <si>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</si>
  <si>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</si>
  <si>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</si>
  <si>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</si>
  <si>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</si>
  <si>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</si>
  <si>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</si>
  <si>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</si>
  <si>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</si>
  <si>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</si>
  <si>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</si>
  <si>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</si>
  <si>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</si>
  <si>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</si>
  <si>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</si>
  <si>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</si>
  <si>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</si>
  <si>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</si>
  <si>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</si>
  <si>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</si>
  <si>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</si>
  <si>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</si>
  <si>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</si>
  <si>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</si>
  <si>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</si>
  <si>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</si>
  <si>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</si>
  <si>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</si>
  <si>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</si>
  <si>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</si>
  <si>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</si>
  <si>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</si>
  <si>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</si>
  <si>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</si>
  <si>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</si>
  <si>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</si>
  <si>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</si>
  <si>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</si>
  <si>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</si>
  <si>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</si>
  <si>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</si>
  <si>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</si>
  <si>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</si>
  <si>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</si>
  <si>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</si>
  <si>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</si>
  <si>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</si>
  <si>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</si>
  <si>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</si>
  <si>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</si>
  <si>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</si>
  <si>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</si>
  <si>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</si>
  <si>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</si>
  <si>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</si>
  <si>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</si>
  <si>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</si>
  <si>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</si>
  <si>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</si>
  <si>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</si>
  <si>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</si>
  <si>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</si>
  <si>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</si>
  <si>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</si>
  <si>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</si>
  <si>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</si>
  <si>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</si>
  <si>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</si>
  <si>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</si>
  <si>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</si>
  <si>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</si>
  <si>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</si>
  <si>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</si>
  <si>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</si>
  <si>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</si>
  <si>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</si>
  <si>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</si>
  <si>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</si>
  <si>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</si>
  <si>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</si>
  <si>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</si>
  <si>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</si>
  <si>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</si>
  <si>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</si>
  <si>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</si>
  <si>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</si>
  <si>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</si>
  <si>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</si>
  <si>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</si>
  <si>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</si>
  <si>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</si>
  <si>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</si>
  <si>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</si>
  <si>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</si>
  <si>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</si>
  <si>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</si>
  <si>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</si>
  <si>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</si>
  <si>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</si>
  <si>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</si>
  <si>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</si>
  <si>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</si>
  <si>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</si>
  <si>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</si>
  <si>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</si>
  <si>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</si>
  <si>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</si>
  <si>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</si>
  <si>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</si>
  <si>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</si>
  <si>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</si>
  <si>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</si>
  <si>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</si>
  <si>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</si>
  <si>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</si>
  <si>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</si>
  <si>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</si>
  <si>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</si>
  <si>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</si>
  <si>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</si>
  <si>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</si>
  <si>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</si>
  <si>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</si>
  <si>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</si>
  <si>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</si>
  <si>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</si>
  <si>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</si>
  <si>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</si>
  <si>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</si>
  <si>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</si>
  <si>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</si>
  <si>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</si>
  <si>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</si>
  <si>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</si>
  <si>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</si>
  <si>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</si>
  <si>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</si>
  <si>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</si>
  <si>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</si>
  <si>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</si>
  <si>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</si>
  <si>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</si>
  <si>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</si>
  <si>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</si>
  <si>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</si>
  <si>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</si>
  <si>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</si>
  <si>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</si>
  <si>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</si>
  <si>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</si>
  <si>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</si>
  <si>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</si>
  <si>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</si>
  <si>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</si>
  <si>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</si>
  <si>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</si>
  <si>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</si>
  <si>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</si>
  <si>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</si>
  <si>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</si>
  <si>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</si>
  <si>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</si>
  <si>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</si>
  <si>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</si>
  <si>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</si>
  <si>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</si>
  <si>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</si>
  <si>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</si>
  <si>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</si>
  <si>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</si>
  <si>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</si>
  <si>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</si>
  <si>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</si>
  <si>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</si>
  <si>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</si>
  <si>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</si>
  <si>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</si>
  <si>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</si>
  <si>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</si>
  <si>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</si>
  <si>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</si>
  <si>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</si>
  <si>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</si>
  <si>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</si>
  <si>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</si>
  <si>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</si>
  <si>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</si>
  <si>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</si>
  <si>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</si>
  <si>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</si>
  <si>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</si>
  <si>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</si>
  <si>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</si>
  <si>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</si>
  <si>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</si>
  <si>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</si>
  <si>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</si>
  <si>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</si>
  <si>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</si>
  <si>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</si>
  <si>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</si>
  <si>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</si>
  <si>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</si>
  <si>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</si>
  <si>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</si>
  <si>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</si>
  <si>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</si>
  <si>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</si>
  <si>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</si>
  <si>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</si>
  <si>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</si>
  <si>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</si>
  <si>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</si>
  <si>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</si>
  <si>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</si>
  <si>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</si>
  <si>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</si>
  <si>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</si>
  <si>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</si>
  <si>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</si>
  <si>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</si>
  <si>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</si>
  <si>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</si>
  <si>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</si>
  <si>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</si>
  <si>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</si>
  <si>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</si>
  <si>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</si>
  <si>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</si>
  <si>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</si>
  <si>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</si>
  <si>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</si>
  <si>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</si>
  <si>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</si>
  <si>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</si>
  <si>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</si>
  <si>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</si>
  <si>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</si>
  <si>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</si>
  <si>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</si>
  <si>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</si>
  <si>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</si>
  <si>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</si>
  <si>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</si>
  <si>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</si>
  <si>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</si>
  <si>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</si>
  <si>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</si>
  <si>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</si>
  <si>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</si>
  <si>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</si>
  <si>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</si>
  <si>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</si>
  <si>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</si>
  <si>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</si>
  <si>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</si>
  <si>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</si>
  <si>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</si>
  <si>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</si>
  <si>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</si>
  <si>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</si>
  <si>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</si>
  <si>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</si>
  <si>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</si>
  <si>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</si>
  <si>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</si>
  <si>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</si>
  <si>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</si>
  <si>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</si>
  <si>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</si>
  <si>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</si>
  <si>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</si>
  <si>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</si>
  <si>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</si>
  <si>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</si>
  <si>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</si>
  <si>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</si>
  <si>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</si>
  <si>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</si>
  <si>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</si>
  <si>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</si>
  <si>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</si>
  <si>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</si>
  <si>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</si>
  <si>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</si>
  <si>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</si>
  <si>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</si>
  <si>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</si>
  <si>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</si>
  <si>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</si>
  <si>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</si>
  <si>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</si>
  <si>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</si>
  <si>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</si>
  <si>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</si>
  <si>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</si>
  <si>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</si>
  <si>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</si>
  <si>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</si>
  <si>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</si>
  <si>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</si>
  <si>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</si>
  <si>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</si>
  <si>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</si>
  <si>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</si>
  <si>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</si>
  <si>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</si>
  <si>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</si>
  <si>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</si>
  <si>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</si>
  <si>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</si>
  <si>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</si>
  <si>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</si>
  <si>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</si>
  <si>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</si>
  <si>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</si>
  <si>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</si>
  <si>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</si>
  <si>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</si>
  <si>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</si>
  <si>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</si>
  <si>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</si>
  <si>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</si>
  <si>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</si>
  <si>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</si>
  <si>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</si>
  <si>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</si>
  <si>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</si>
  <si>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</si>
  <si>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</si>
  <si>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</si>
  <si>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</si>
  <si>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</si>
  <si>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</si>
  <si>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</si>
  <si>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</si>
  <si>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</si>
  <si>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</si>
  <si>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</si>
  <si>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</si>
  <si>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</si>
  <si>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</si>
  <si>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</si>
  <si>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</si>
  <si>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</si>
  <si>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</si>
  <si>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</si>
  <si>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</si>
  <si>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</si>
  <si>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</si>
  <si>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</si>
  <si>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</si>
  <si>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</si>
  <si>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</si>
  <si>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</si>
  <si>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</si>
  <si>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</si>
  <si>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</si>
  <si>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</si>
  <si>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</si>
  <si>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</si>
  <si>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</si>
  <si>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</si>
  <si>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</si>
  <si>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</si>
  <si>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</si>
  <si>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</si>
  <si>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</si>
  <si>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</si>
  <si>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</si>
  <si>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</si>
  <si>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</si>
  <si>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</si>
  <si>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</si>
  <si>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</si>
  <si>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</si>
  <si>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</si>
  <si>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</si>
  <si>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</si>
  <si>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</si>
  <si>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</si>
  <si>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</si>
  <si>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</si>
  <si>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</si>
  <si>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</si>
  <si>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</si>
  <si>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</si>
  <si>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</si>
  <si>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</si>
  <si>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</si>
  <si>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</si>
  <si>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</si>
  <si>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</si>
  <si>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</si>
  <si>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</si>
  <si>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</si>
  <si>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</si>
  <si>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</si>
  <si>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</si>
  <si>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</si>
  <si>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</si>
  <si>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</si>
  <si>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</si>
  <si>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</si>
  <si>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</si>
  <si>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</si>
  <si>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</si>
  <si>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</si>
  <si>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</si>
  <si>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</si>
  <si>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</si>
  <si>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</si>
  <si>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</si>
  <si>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</si>
  <si>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</si>
  <si>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</si>
  <si>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</si>
  <si>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</si>
  <si>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</si>
  <si>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</si>
  <si>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</si>
  <si>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</si>
  <si>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</si>
  <si>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</si>
  <si>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</si>
  <si>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</si>
  <si>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</si>
  <si>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</si>
  <si>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</si>
  <si>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</si>
  <si>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</si>
  <si>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</si>
  <si>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</si>
  <si>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</si>
  <si>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</si>
  <si>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</si>
  <si>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</si>
  <si>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</si>
  <si>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</si>
  <si>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</si>
  <si>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</si>
  <si>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</si>
  <si>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</si>
  <si>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</si>
  <si>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</si>
  <si>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</si>
  <si>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</si>
  <si>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</si>
  <si>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</si>
  <si>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</si>
  <si>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</si>
  <si>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</si>
  <si>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</si>
  <si>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</si>
  <si>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</si>
  <si>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</si>
  <si>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</si>
  <si>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</si>
  <si>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</si>
  <si>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</si>
  <si>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</si>
  <si>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</si>
  <si>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</si>
  <si>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</si>
  <si>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</si>
  <si>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</si>
  <si>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</si>
  <si>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</si>
  <si>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</si>
  <si>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</si>
  <si>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</si>
  <si>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</si>
  <si>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</si>
  <si>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</si>
  <si>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</si>
  <si>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</si>
  <si>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</si>
  <si>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</si>
  <si>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</si>
  <si>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</si>
  <si>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</si>
  <si>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</si>
  <si>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</si>
  <si>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</si>
  <si>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</si>
  <si>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</si>
  <si>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</si>
  <si>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</si>
  <si>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</si>
  <si>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</si>
  <si>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</si>
  <si>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</si>
  <si>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</si>
  <si>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</si>
  <si>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</si>
  <si>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</si>
  <si>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</si>
  <si>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</si>
  <si>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</si>
  <si>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</si>
  <si>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</si>
  <si>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</si>
  <si>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</si>
  <si>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</si>
  <si>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</si>
  <si>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</si>
  <si>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</si>
  <si>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</si>
  <si>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</si>
  <si>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</si>
  <si>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</si>
  <si>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</si>
  <si>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</si>
  <si>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</si>
  <si>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</si>
  <si>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</si>
  <si>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</si>
  <si>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</si>
  <si>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</si>
  <si>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</si>
  <si>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</si>
  <si>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</si>
  <si>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</si>
  <si>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</si>
  <si>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</si>
  <si>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</si>
  <si>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</si>
  <si>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</si>
  <si>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</si>
  <si>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</si>
  <si>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</si>
  <si>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</si>
  <si>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</si>
  <si>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</si>
  <si>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</si>
  <si>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</si>
  <si>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</si>
  <si>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</si>
  <si>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</si>
  <si>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</si>
  <si>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</si>
  <si>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</si>
  <si>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</si>
  <si>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</si>
  <si>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</si>
  <si>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</si>
  <si>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</si>
  <si>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</si>
  <si>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</si>
  <si>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</si>
  <si>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</si>
  <si>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</si>
  <si>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</si>
  <si>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</si>
  <si>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</si>
  <si>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</si>
  <si>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</si>
  <si>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</si>
  <si>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</si>
  <si>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</si>
  <si>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</si>
  <si>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</si>
  <si>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</si>
  <si>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</si>
  <si>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</si>
  <si>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</si>
  <si>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</si>
  <si>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</si>
  <si>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</si>
  <si>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</si>
  <si>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</si>
  <si>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</si>
  <si>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</si>
  <si>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</si>
  <si>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</si>
  <si>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</si>
  <si>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</si>
  <si>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</si>
  <si>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</si>
  <si>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</si>
  <si>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</si>
  <si>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</si>
  <si>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</si>
  <si>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</si>
  <si>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</si>
  <si>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</si>
  <si>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</si>
  <si>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</si>
  <si>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</si>
  <si>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</si>
  <si>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</si>
  <si>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</si>
  <si>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</si>
  <si>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</si>
  <si>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</si>
  <si>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</si>
  <si>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</si>
  <si>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</si>
  <si>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</si>
  <si>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</si>
  <si>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</si>
  <si>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</si>
  <si>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</si>
  <si>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</si>
  <si>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</si>
  <si>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</si>
  <si>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</si>
  <si>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</si>
  <si>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</si>
  <si>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</si>
  <si>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</si>
  <si>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</si>
  <si>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</si>
  <si>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</si>
  <si>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</si>
  <si>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</si>
  <si>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</si>
  <si>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</si>
  <si>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</si>
  <si>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</si>
  <si>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</si>
  <si>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</si>
  <si>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</si>
  <si>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</si>
  <si>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</si>
  <si>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</si>
  <si>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</si>
  <si>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</si>
  <si>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</si>
  <si>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</si>
  <si>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</si>
  <si>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</si>
  <si>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</si>
  <si>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</si>
  <si>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</si>
  <si>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</si>
  <si>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</si>
  <si>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</si>
  <si>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</si>
  <si>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</si>
  <si>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</si>
  <si>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</si>
  <si>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</si>
  <si>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</si>
  <si>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</si>
  <si>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</si>
  <si>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</si>
  <si>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</si>
  <si>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</si>
  <si>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</si>
  <si>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</si>
  <si>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</si>
  <si>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</si>
  <si>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</si>
  <si>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</si>
  <si>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</si>
  <si>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</si>
  <si>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</si>
  <si>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</si>
  <si>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</si>
  <si>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</si>
  <si>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</si>
  <si>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</si>
  <si>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</si>
  <si>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</si>
  <si>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</si>
  <si>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</si>
  <si>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</si>
  <si>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</si>
  <si>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</si>
  <si>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</si>
  <si>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</si>
  <si>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</si>
  <si>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</si>
  <si>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</si>
  <si>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</si>
  <si>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</si>
  <si>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</si>
  <si>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</si>
  <si>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</si>
  <si>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</si>
  <si>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</si>
  <si>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</si>
  <si>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</si>
  <si>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</si>
  <si>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</si>
  <si>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</si>
  <si>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</si>
  <si>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</si>
  <si>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</si>
  <si>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</si>
  <si>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</si>
  <si>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</si>
  <si>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</si>
  <si>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</si>
  <si>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</si>
  <si>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</si>
  <si>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</si>
  <si>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</si>
  <si>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</si>
  <si>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</si>
  <si>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</si>
  <si>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</si>
  <si>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</si>
  <si>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</si>
  <si>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</si>
  <si>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</si>
  <si>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</si>
  <si>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</si>
  <si>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</si>
  <si>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</si>
  <si>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</si>
  <si>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</si>
  <si>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</si>
  <si>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</si>
  <si>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</si>
  <si>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</si>
  <si>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</si>
  <si>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</si>
  <si>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</si>
  <si>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</si>
  <si>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</si>
  <si>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</si>
  <si>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</si>
  <si>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</si>
  <si>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</si>
  <si>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</si>
  <si>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</si>
  <si>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</si>
  <si>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</si>
  <si>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</si>
  <si>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</si>
  <si>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</si>
  <si>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</si>
  <si>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</si>
  <si>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</si>
  <si>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</si>
  <si>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</si>
  <si>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</si>
  <si>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</si>
  <si>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</si>
  <si>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</si>
  <si>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</si>
  <si>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</si>
  <si>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</si>
  <si>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</si>
  <si>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</si>
  <si>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</si>
  <si>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</si>
  <si>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</si>
  <si>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</si>
  <si>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</si>
  <si>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</si>
  <si>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</si>
  <si>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</si>
  <si>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</si>
  <si>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</si>
  <si>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</si>
  <si>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</si>
  <si>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</si>
  <si>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</si>
  <si>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</si>
  <si>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</si>
  <si>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</si>
  <si>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</si>
  <si>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</si>
  <si>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</si>
  <si>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</si>
  <si>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</si>
  <si>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</si>
  <si>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</si>
  <si>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</si>
  <si>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</si>
  <si>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</si>
  <si>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</si>
  <si>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</si>
  <si>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</si>
  <si>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</si>
  <si>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</si>
  <si>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</si>
  <si>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</si>
  <si>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</si>
  <si>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</si>
  <si>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</si>
  <si>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</si>
  <si>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</si>
  <si>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</si>
  <si>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</si>
  <si>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</si>
  <si>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</si>
  <si>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</si>
  <si>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</si>
  <si>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</si>
  <si>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</si>
  <si>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</si>
  <si>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</si>
  <si>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</si>
  <si>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</si>
  <si>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</si>
  <si>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</si>
  <si>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</si>
  <si>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</si>
  <si>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</si>
  <si>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</si>
  <si>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</si>
  <si>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</si>
  <si>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</si>
  <si>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</si>
  <si>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</si>
  <si>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</si>
  <si>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</si>
  <si>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</si>
  <si>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</si>
  <si>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</si>
  <si>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</si>
  <si>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</si>
  <si>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</si>
  <si>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</si>
  <si>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</si>
  <si>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</si>
  <si>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</si>
  <si>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</si>
  <si>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</si>
  <si>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</si>
  <si>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</si>
  <si>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</si>
  <si>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</si>
  <si>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</si>
  <si>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</si>
  <si>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</si>
  <si>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</si>
  <si>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</si>
  <si>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</si>
  <si>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</si>
  <si>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</si>
  <si>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</si>
  <si>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</si>
  <si>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</si>
  <si>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</si>
  <si>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</si>
  <si>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</si>
  <si>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</si>
  <si>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</si>
  <si>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</si>
  <si>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</si>
  <si>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</si>
  <si>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</si>
  <si>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</si>
  <si>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</si>
  <si>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</si>
  <si>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</si>
  <si>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</si>
  <si>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</si>
  <si>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</si>
  <si>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</si>
  <si>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</si>
  <si>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</si>
  <si>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</si>
  <si>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</si>
  <si>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</si>
  <si>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</si>
  <si>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</si>
  <si>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</si>
  <si>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</si>
  <si>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</si>
  <si>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</si>
  <si>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</si>
  <si>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</si>
  <si>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</si>
  <si>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</si>
  <si>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</si>
  <si>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</si>
  <si>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</si>
  <si>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</si>
  <si>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</si>
  <si>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</si>
  <si>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</si>
  <si>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</si>
  <si>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</si>
  <si>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</si>
  <si>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</si>
  <si>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</si>
  <si>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</si>
  <si>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</si>
  <si>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</si>
  <si>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</si>
  <si>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</si>
  <si>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</si>
  <si>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</si>
  <si>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</si>
  <si>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</si>
  <si>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</si>
  <si>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</si>
  <si>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</si>
  <si>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</si>
  <si>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</si>
  <si>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</si>
  <si>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</si>
  <si>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</si>
  <si>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</si>
  <si>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</si>
  <si>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</si>
  <si>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</si>
  <si>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</si>
  <si>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</si>
  <si>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</si>
  <si>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</si>
  <si>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</si>
  <si>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</si>
  <si>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</si>
  <si>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</si>
  <si>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</si>
  <si>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</si>
  <si>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</si>
  <si>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</si>
  <si>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</si>
  <si>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</si>
  <si>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</si>
  <si>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</si>
  <si>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</si>
  <si>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</si>
  <si>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</si>
  <si>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</si>
  <si>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</si>
  <si>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</si>
  <si>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</si>
  <si>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</si>
  <si>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</si>
  <si>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</si>
  <si>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</si>
  <si>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</si>
  <si>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</si>
  <si>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</si>
  <si>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</si>
  <si>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</si>
  <si>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</si>
  <si>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</si>
  <si>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</si>
  <si>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</si>
  <si>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</si>
  <si>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</si>
  <si>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</si>
  <si>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</si>
  <si>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</si>
  <si>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</si>
  <si>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</si>
  <si>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</si>
  <si>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</si>
  <si>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</si>
  <si>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</si>
  <si>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</si>
  <si>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</si>
  <si>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</si>
  <si>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</si>
  <si>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</si>
  <si>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</si>
  <si>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</si>
  <si>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</si>
  <si>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</si>
  <si>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</si>
  <si>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</si>
  <si>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</si>
  <si>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</si>
  <si>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</si>
  <si>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</si>
  <si>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</si>
  <si>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</si>
  <si>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</si>
  <si>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</si>
  <si>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</si>
  <si>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</si>
  <si>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</si>
  <si>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</si>
  <si>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</si>
  <si>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</si>
  <si>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</si>
  <si>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</si>
  <si>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</si>
  <si>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</si>
  <si>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</si>
  <si>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</si>
  <si>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</si>
  <si>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</si>
  <si>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</si>
  <si>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</si>
  <si>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</si>
  <si>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</si>
  <si>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</si>
  <si>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</si>
  <si>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</si>
  <si>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</si>
  <si>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</si>
  <si>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</si>
  <si>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</si>
  <si>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</si>
  <si>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</si>
  <si>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</si>
  <si>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</si>
  <si>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</si>
  <si>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</si>
  <si>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</si>
  <si>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</si>
  <si>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</si>
  <si>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</si>
  <si>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</si>
  <si>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</si>
  <si>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</si>
  <si>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</si>
  <si>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</si>
  <si>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</si>
  <si>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</si>
  <si>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</si>
  <si>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</si>
  <si>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</si>
  <si>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</si>
  <si>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</si>
  <si>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</si>
  <si>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</si>
  <si>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</si>
  <si>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</si>
  <si>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</si>
  <si>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</si>
  <si>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</si>
  <si>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</si>
  <si>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</si>
  <si>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</si>
  <si>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</si>
  <si>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</si>
  <si>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</si>
  <si>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</si>
  <si>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</si>
  <si>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</si>
  <si>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</si>
  <si>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</si>
  <si>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</si>
  <si>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</si>
  <si>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</si>
  <si>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</si>
  <si>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</si>
  <si>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</si>
  <si>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</si>
  <si>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</si>
  <si>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</si>
  <si>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</si>
  <si>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</si>
  <si>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</si>
  <si>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</si>
  <si>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</si>
  <si>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</si>
  <si>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</si>
  <si>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</si>
  <si>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</si>
  <si>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</si>
  <si>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</si>
  <si>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</si>
  <si>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</si>
  <si>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</si>
  <si>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</si>
  <si>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</si>
  <si>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</si>
  <si>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</si>
  <si>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</si>
  <si>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</si>
  <si>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</si>
  <si>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</si>
  <si>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</si>
  <si>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</si>
  <si>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</si>
  <si>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</si>
  <si>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</si>
  <si>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</si>
  <si>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</si>
  <si>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</si>
  <si>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</si>
  <si>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</si>
  <si>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</si>
  <si>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</si>
  <si>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</si>
  <si>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</si>
  <si>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</si>
  <si>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</si>
  <si>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</si>
  <si>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</si>
  <si>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</si>
  <si>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</si>
  <si>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</si>
  <si>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</si>
  <si>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</si>
  <si>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</si>
  <si>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</si>
  <si>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</si>
  <si>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</si>
  <si>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</si>
  <si>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</si>
  <si>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</si>
  <si>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</si>
  <si>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</si>
  <si>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</si>
  <si>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</si>
  <si>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</si>
  <si>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</si>
  <si>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</si>
  <si>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</si>
  <si>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</si>
  <si>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</si>
  <si>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</si>
  <si>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</si>
  <si>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</si>
  <si>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</si>
  <si>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</si>
  <si>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</si>
  <si>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</si>
  <si>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</si>
  <si>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</si>
  <si>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</si>
  <si>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</si>
  <si>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</si>
  <si>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</si>
  <si>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</si>
  <si>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</si>
  <si>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</si>
  <si>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</si>
  <si>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</si>
  <si>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</si>
  <si>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</si>
  <si>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</si>
  <si>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</si>
  <si>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</si>
  <si>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</si>
  <si>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</si>
  <si>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</si>
  <si>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</si>
  <si>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</si>
  <si>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</si>
  <si>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</si>
  <si>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</si>
  <si>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</si>
  <si>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</si>
  <si>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</si>
  <si>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</si>
  <si>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</si>
  <si>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</si>
  <si>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</si>
  <si>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</si>
  <si>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</si>
  <si>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</si>
  <si>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</si>
  <si>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</si>
  <si>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</si>
  <si>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</si>
  <si>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</si>
  <si>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</si>
  <si>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</si>
  <si>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</si>
  <si>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</si>
  <si>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</si>
  <si>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</si>
  <si>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</si>
  <si>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</si>
  <si>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</si>
  <si>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</si>
  <si>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</si>
  <si>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</si>
  <si>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</si>
  <si>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</si>
  <si>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</si>
  <si>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</si>
  <si>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</si>
  <si>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</si>
  <si>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</si>
  <si>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</si>
  <si>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</si>
  <si>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</si>
  <si>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</si>
  <si>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</si>
  <si>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</si>
  <si>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</si>
  <si>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</si>
  <si>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</si>
  <si>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</si>
  <si>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</si>
  <si>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</si>
  <si>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</si>
  <si>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</si>
  <si>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</si>
  <si>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</si>
  <si>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</si>
  <si>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</si>
  <si>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</si>
  <si>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</si>
  <si>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</si>
  <si>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</si>
  <si>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</si>
  <si>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</si>
  <si>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</si>
  <si>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</si>
  <si>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</si>
  <si>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</si>
  <si>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</si>
  <si>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</si>
  <si>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</si>
  <si>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</si>
  <si>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</si>
  <si>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</si>
  <si>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</si>
  <si>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</si>
  <si>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</si>
  <si>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</si>
  <si>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</si>
  <si>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</si>
  <si>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</si>
  <si>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</si>
  <si>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</si>
  <si>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</si>
  <si>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</si>
  <si>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</si>
  <si>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</si>
  <si>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</si>
  <si>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</si>
  <si>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</si>
  <si>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</si>
  <si>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20 mins</t>
  </si>
  <si>
    <t>PCM-20251121-00000269</t>
  </si>
  <si>
    <t>30 mins</t>
  </si>
  <si>
    <t>PCM-20251121-00000302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</si>
  <si>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</si>
  <si>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</si>
  <si>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</si>
  <si>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</si>
  <si>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</si>
  <si>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</si>
  <si>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</si>
  <si>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</si>
  <si>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</si>
  <si>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</si>
  <si>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</si>
  <si>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</si>
  <si>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</si>
  <si>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PCM-20251121-00000294</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</si>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</sst>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319.38547523148009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45982.333901157406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45982.333901157406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45982.333901157406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45982.333901157406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45982.333901157406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45982.333901157406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45982.333901157406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45982.333901157406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45982.333901157406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45982.333901157406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45982.333901157406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45982.333901157406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45982.333901157406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45982.333901157406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45982.333901157406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45982.333901157406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45982.333901157406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45982.333901157406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45982.333901157406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45982.333901157406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45982.333901157406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45982.333901157406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45982.333901157406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45982.333901157406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45982.333901157406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45982.333901157406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45982.333901157406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45982.333901157406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45982.333901157406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45982.333901157406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45982.333901157406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45982.333901157406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45982.333901157406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45982.333901157406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45982.333901157406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45982.333901157406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45982.333901157406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45982.333901157406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45982.333901157406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45982.333901157406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45982.333901157406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45982.333901157406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45982.333901157406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45982.333901157406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45982.333901157406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45982.333901157406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45982.333901157406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45982.333901157406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45982.333901157406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FFCDE4AA-44F1-4FC7-A7E3-419A5BD1EA85}"/>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157.33406319444475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45982.333901157406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45982.333901157406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45982.333901157406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45982.333901157406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45982.333901157406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45982.333901157406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45982.333901157406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45982.333901157406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45982.333901157406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45982.333901157406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45982.333901157406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45982.333901157406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45982.333901157406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45982.333901157406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45982.333901157406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45982.333901157406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45982.333901157406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45982.333901157406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45982.333901157406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45982.333901157406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45982.333901157406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45982.333901157406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45982.333901157406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45982.333901157406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45982.333901157406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45982.333901157406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45982.333901157406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45982.333901157406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45982.333901157406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45982.333901157406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45982.333901157406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45982.333901157406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45982.333901157406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45982.333901157406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45982.333901157406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45982.333901157406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45982.333901157406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45982.333901157406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45982.333901157406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45982.333901157406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45982.333901157406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45982.333901157406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45982.333901157406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45982.333901157406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45982.333901157406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45982.333901157406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45982.333901157406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45982.333901157406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45982.333901157406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45982.333901157406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45982.333901157406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45982.333901157406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45982.333901157406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45982.333901157406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45982.333901157406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45982.333901157406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45982.333901157406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45982.333901157406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45982.333901157406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45982.333901157406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45982.333901157406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45982.333901157406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45982.333901157406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45982.333901157406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45982.333901157406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45982.333901157406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45982.333901157406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45982.333901157406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45982.333901157406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45982.333901157406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45982.333901157406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45982.333901157406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45982.333901157406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45982.333901157406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45982.333901157406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45982.333901157406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45982.333901157406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45982.333901157406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45982.333901157406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45982.333901157406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45982.333901157406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45982.333901157406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45982.333901157406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45982.333901157406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45982.333901157406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45982.333901157406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45982.333901157406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45982.333901157406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45982.333901157406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45982.333901157406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45982.333901157406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45982.333901157406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45982.333901157406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45982.333901157406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45982.333901157406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45982.333901157406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45982.333901157406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45982.333901157406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45982.333901157406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45982.333901157406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45982.333901157406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45982.333901157406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45982.333901157406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45982.333901157406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45982.333901157406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45982.333901157406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45982.333901157406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45982.333901157406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45982.333901157406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45982.333901157406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45982.333901157406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45982.333901157406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45982.333901157406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45982.333901157406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45982.333901157406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45982.333901157406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45982.333901157406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45982.333901157406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45982.333901157406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45982.333901157406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45982.333901157406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45982.333901157406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45982.333901157406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45982.333901157406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45982.333901157406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45982.333901157406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45982.333901157406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45982.333901157406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45982.333901157406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45982.333901157406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45982.333901157406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45982.333901157406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45982.333901157406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45982.333901157406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45982.333901157406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45982.333901157406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45982.333901157406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45982.333901157406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45982.333901157406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45982.333901157406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45982.333901157406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45982.333901157406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45982.333901157406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45982.333901157406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45982.333901157406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45982.333901157406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45982.333901157406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45982.333901157406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45982.333901157406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45982.333901157406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45982.333901157406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45982.333901157406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45982.333901157406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45982.333901157406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45982.333901157406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45982.333901157406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45982.333901157406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45982.333901157406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45982.333901157406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45982.333901157406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45982.333901157406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45982.333901157406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45982.333901157406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45982.333901157406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45982.333901157406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45982.333901157406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45982.333901157406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45982.333901157406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45982.333901157406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45982.333901157406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45982.333901157406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45982.333901157406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45982.333901157406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45982.333901157406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45982.333901157406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45982.333901157406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45982.333901157406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45982.333901157406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45982.333901157406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45982.333901157406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45982.333901157406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45982.333901157406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45982.333901157406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45982.333901157406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45982.333901157406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45982.333901157406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45982.333901157406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45982.333901157406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45982.333901157406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45982.333901157406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45982.333901157406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45982.333901157406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45982.333901157406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45982.333901157406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45982.333901157406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45982.333901157406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45982.333901157406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45982.333901157406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45982.333901157406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45982.333901157406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45982.333901157406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45982.333901157406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45982.333901157406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45982.333901157406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45982.333901157406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45982.333901157406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45982.333901157406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45982.333901157406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45982.333901157406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45982.333901157406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45982.333901157406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45982.333901157406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45982.333901157406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45982.333901157406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45982.333901157406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45982.333901157406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45982.333901157406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45982.333901157406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45982.333901157406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45982.333901157406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45982.333901157406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45982.333901157406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45982.333901157406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45982.333901157406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45982.333901157406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45982.333901157406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45982.333901157406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45982.333901157406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45982.333901157406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45982.333901157406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45982.333901157406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45982.333901157406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45982.333901157406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45982.333901157406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45982.333901157406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45982.333901157406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45982.333901157406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45982.333901157406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45982.333901157406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45982.333901157406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45982.333901157406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45982.333901157406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45982.333901157406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45982.333901157406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45982.333901157406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45982.333901157406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45982.333901157406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45982.333901157406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45982.333901157406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45982.333901157406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45982.333901157406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45982.333901157406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45982.333901157406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45982.333901157406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45982.333901157406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45982.333901157406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45982.333901157406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45982.333901157406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45982.333901157406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45982.333901157406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45982.333901157406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45982.333901157406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45982.333901157406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45982.333901157406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45982.333901157406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45982.333901157406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45982.333901157406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45982.333901157406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45982.333901157406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45982.333901157406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45982.333901157406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45982.333901157406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45982.333901157406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45982.333901157406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45982.333901157406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45982.333901157406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45982.333901157406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45982.333901157406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45982.333901157406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45982.333901157406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45982.333901157406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45982.333901157406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45982.333901157406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45982.333901157406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45982.333901157406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45982.333901157406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45982.333901157406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45982.333901157406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45982.333901157406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45982.333901157406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45982.333901157406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45982.333901157406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45982.333901157406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45982.333901157406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45982.333901157406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45982.333901157406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45982.333901157406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45982.333901157406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45982.333901157406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45982.333901157406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45982.333901157406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45982.333901157406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45982.333901157406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45982.333901157406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45982.333901157406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45982.333901157406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45982.333901157406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45982.333901157406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45982.333901157406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45982.333901157406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45982.333901157406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45982.333901157406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45982.333901157406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45982.333901157406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45982.333901157406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45982.333901157406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45982.333901157406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45982.333901157406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45982.333901157406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45982.333901157406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45982.333901157406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45982.333901157406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45982.333901157406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45982.333901157406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45982.333901157406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45982.333901157406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45982.333901157406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45982.333901157406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45982.333901157406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45982.333901157406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45982.333901157406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45982.333901157406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45982.333901157406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45982.333901157406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45982.333901157406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45982.333901157406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45982.333901157406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45982.333901157406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45982.333901157406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45982.333901157406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45982.333901157406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45982.333901157406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45982.333901157406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45982.333901157406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45982.333901157406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45982.333901157406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45982.333901157406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45982.333901157406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45982.333901157406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45982.333901157406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45982.333901157406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45982.333901157406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45982.333901157406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45982.333901157406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45982.333901157406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45982.333901157406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45982.333901157406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45982.333901157406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45982.333901157406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45982.333901157406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45982.333901157406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45982.333901157406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45982.333901157406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45982.333901157406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45982.333901157406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45982.333901157406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45982.333901157406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45982.333901157406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45982.333901157406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45982.333901157406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45982.333901157406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45982.333901157406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45982.333901157406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45982.333901157406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45982.333901157406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45982.333901157406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45982.333901157406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45982.333901157406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45982.333901157406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45982.333901157406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45982.333901157406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45982.333901157406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45982.333901157406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45982.333901157406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45982.333901157406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45982.333901157406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45982.333901157406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45982.333901157406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45982.333901157406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45982.333901157406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45982.333901157406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45982.333901157406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45982.333901157406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45982.333901157406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45982.333901157406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45982.333901157406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45982.333901157406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45982.333901157406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45982.333901157406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45982.333901157406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45982.333901157406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45982.333901157406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45982.333901157406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45982.333901157406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45982.333901157406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45982.333901157406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45982.333901157406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45982.333901157406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45982.333901157406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45982.333901157406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45982.333901157406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45982.333901157406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45982.333901157406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45982.333901157406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45982.333901157406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45982.333901157406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45982.333901157406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45982.333901157406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45982.333901157406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45982.333901157406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45982.333901157406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45982.333901157406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45982.333901157406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45982.333901157406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45982.333901157406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45982.333901157406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45982.333901157406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45982.333901157406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45982.333901157406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45982.333901157406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45982.333901157406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45982.333901157406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45982.333901157406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45982.333901157406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45982.333901157406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45982.333901157406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45982.333901157406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45982.333901157406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45982.333901157406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45982.333901157406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45982.333901157406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45982.333901157406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45982.333901157406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45982.333901157406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45982.333901157406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45982.333901157406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45982.333901157406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45982.333901157406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45982.333901157406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45982.333901157406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45982.333901157406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45982.333901157406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45982.333901157406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45982.333901157406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45982.333901157406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45982.333901157406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45982.333901157406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45982.333901157406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45982.333901157406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45982.333901157406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45982.333901157406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45982.333901157406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45982.333901157406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45982.333901157406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45982.333901157406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45982.333901157406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45982.333901157406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45982.333901157406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45982.333901157406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45982.333901157406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45982.333901157406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45982.333901157406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45982.333901157406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45982.333901157406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45982.333901157406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45982.333901157406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45982.333901157406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45982.333901157406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45982.333901157406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45982.333901157406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45982.333901157406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45982.333901157406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45982.333901157406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45982.333901157406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45982.333901157406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45982.333901157406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45982.333901157406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45982.333901157406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45982.333901157406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45982.333901157406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45982.333901157406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45982.333901157406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45982.333901157406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45982.333901157406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45982.333901157406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45982.333901157406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45982.333901157406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45982.333901157406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45982.333901157406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45982.333901157406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45982.333901157406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45982.333901157406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45982.333901157406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45982.333901157406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45982.333901157406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45982.333901157406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45982.333901157406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45982.333901157406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45982.333901157406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45982.333901157406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45982.333901157406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45982.333901157406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45982.333901157406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45982.333901157406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45982.333901157406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45982.333901157406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45982.333901157406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45982.333901157406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45982.333901157406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45982.333901157406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45982.333901157406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45982.333901157406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45982.333901157406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45982.333901157406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45982.333901157406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45982.333901157406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45982.333901157406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45982.333901157406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45982.333901157406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45982.333901157406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45982.333901157406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45982.333901157406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45982.333901157406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45982.333901157406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45982.333901157406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45982.333901157406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45982.333901157406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45982.333901157406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45982.333901157406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45982.333901157406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45982.333901157406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45982.333901157406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45982.333901157406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45982.333901157406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45982.333901157406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45982.333901157406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45982.333901157406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45982.333901157406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45982.333901157406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45982.333901157406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45982.333901157406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45982.333901157406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45982.333901157406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45982.333901157406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45982.333901157406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45982.333901157406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45982.333901157406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45982.333901157406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45982.333901157406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45982.333901157406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45982.333901157406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45982.333901157406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45982.333901157406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45982.333901157406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45982.333901157406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45982.333901157406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45982.333901157406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45982.333901157406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45982.333901157406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45982.333901157406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45982.333901157406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45982.333901157406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45982.333901157406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45982.333901157406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45982.333901157406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45982.333901157406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45982.333901157406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45982.333901157406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45982.333901157406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45982.333901157406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45982.333901157406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45982.333901157406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45982.333901157406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45982.333901157406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45982.333901157406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45982.333901157406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45982.333901157406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45982.333901157406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45982.333901157406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45982.333901157406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45982.333901157406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45982.333901157406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45982.333901157406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45982.333901157406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45982.333901157406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45982.333901157406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45982.333901157406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45982.333901157406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45982.333901157406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45982.333901157406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45982.333901157406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45982.333901157406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45982.333901157406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45982.333901157406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45982.333901157406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45982.333901157406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45982.333901157406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45982.333901157406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45982.333901157406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45982.333901157406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45982.333901157406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45982.333901157406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45982.333901157406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45982.333901157406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45982.333901157406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45982.333901157406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45982.333901157406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45982.333901157406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45982.333901157406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45982.333901157406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45982.333901157406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45982.333901157406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45982.333901157406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45982.333901157406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45982.333901157406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45982.333901157406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45982.333901157406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45982.333901157406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45982.333901157406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45982.333901157406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45982.333901157406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45982.333901157406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45982.333901157406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45982.333901157406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45982.333901157406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45982.333901157406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45982.333901157406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45982.333901157406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45982.333901157406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45982.333901157406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45982.333901157406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45982.333901157406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45982.333901157406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45982.333901157406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45982.333901157406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45982.333901157406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45982.333901157406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45982.333901157406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45982.333901157406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45982.333901157406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45982.333901157406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45982.333901157406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45982.333901157406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45982.333901157406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45982.333901157406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45982.333901157406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45982.333901157406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45982.333901157406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45982.333901157406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45982.333901157406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45982.333901157406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45982.333901157406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45982.333901157406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45982.333901157406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45982.333901157406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45982.333901157406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45982.333901157406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45982.333901157406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45982.333901157406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45982.333901157406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45982.333901157406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45982.333901157406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45982.333901157406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45982.333901157406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45982.333901157406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45982.333901157406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45982.333901157406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45982.333901157406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45982.333901157406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45982.333901157406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45982.333901157406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45982.333901157406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45982.333901157406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45982.333901157406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45982.333901157406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45982.333901157406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45982.333901157406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45982.333901157406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45982.333901157406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45982.333901157406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45982.333901157406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45982.333901157406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45982.333901157406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45982.333901157406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45982.333901157406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45982.333901157406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45982.333901157406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45982.333901157406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45982.333901157406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45982.333901157406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45982.333901157406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45982.333901157406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45982.333901157406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45982.333901157406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45982.333901157406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45982.333901157406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45982.333901157406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45982.333901157406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45982.333901157406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45982.333901157406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45982.333901157406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45982.333901157406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45982.333901157406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45982.333901157406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45982.333901157406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45982.333901157406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45982.333901157406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45982.333901157406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45982.333901157406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45982.333901157406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45982.333901157406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45982.333901157406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45982.333901157406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45982.333901157406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45982.333901157406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45982.333901157406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45982.333901157406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45982.333901157406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45982.333901157406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45982.333901157406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45982.333901157406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45982.333901157406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45982.333901157406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45982.333901157406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45982.333901157406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45982.333901157406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45982.333901157406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45982.333901157406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45982.333901157406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45982.333901157406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45982.333901157406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45982.333901157406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45982.333901157406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45982.333901157406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45982.333901157406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45982.333901157406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45982.333901157406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45982.333901157406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45982.333901157406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45982.333901157406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45982.333901157406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45982.333901157406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45982.333901157406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45982.333901157406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45982.333901157406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45982.333901157406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45982.333901157406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45982.333901157406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45982.333901157406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45982.333901157406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45982.333901157406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45982.333901157406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45982.333901157406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45982.333901157406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45982.333901157406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45982.333901157406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45982.333901157406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45982.333901157406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45982.333901157406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45982.333901157406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45982.333901157406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45982.333901157406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45982.333901157406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45982.333901157406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45982.333901157406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45982.333901157406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45982.333901157406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45982.333901157406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45982.333901157406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45982.333901157406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45982.333901157406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45982.333901157406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45982.333901157406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45982.333901157406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45982.333901157406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45982.333901157406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45982.333901157406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45982.333901157406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45982.333901157406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45982.333901157406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45982.333901157406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45982.333901157406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45982.333901157406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45982.333901157406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45982.333901157406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45982.333901157406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45982.333901157406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45982.333901157406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45982.333901157406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45982.333901157406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45982.333901157406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45982.333901157406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45982.333901157406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45982.333901157406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45982.333901157406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45982.333901157406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45982.333901157406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45982.333901157406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45982.333901157406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45982.333901157406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45982.333901157406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45982.333901157406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45982.333901157406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45982.333901157406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45982.333901157406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45982.333901157406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45982.333901157406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45982.333901157406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45982.333901157406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45982.333901157406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45982.333901157406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45982.333901157406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45982.333901157406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45982.333901157406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45982.333901157406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45982.333901157406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45982.333901157406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45982.333901157406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45982.333901157406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45982.333901157406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45982.333901157406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45982.333901157406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45982.333901157406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45982.333901157406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45982.333901157406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45982.333901157406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45982.333901157406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45982.333901157406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45982.333901157406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45982.333901157406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45982.333901157406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45982.333901157406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45982.333901157406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45982.333901157406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45982.333901157406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45982.333901157406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45982.333901157406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45982.333901157406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45982.333901157406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45982.333901157406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45982.333901157406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45982.333901157406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45982.333901157406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45982.333901157406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45982.333901157406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45982.333901157406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45982.333901157406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45982.333901157406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45982.333901157406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45982.333901157406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45982.333901157406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45982.333901157406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45982.333901157406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45982.333901157406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45982.333901157406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45982.333901157406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45982.333901157406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45982.333901157406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45982.333901157406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45982.333901157406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45982.333901157406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45982.333901157406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45982.333901157406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45982.333901157406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45982.333901157406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45982.333901157406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45982.333901157406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45982.333901157406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45982.333901157406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45982.333901157406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45982.333901157406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45982.333901157406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45982.333901157406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45982.333901157406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45982.333901157406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45982.333901157406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45982.333901157406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45982.333901157406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45982.333901157406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45982.333901157406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45982.333901157406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45982.333901157406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45982.333901157406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45982.333901157406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45982.333901157406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45982.333901157406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45982.333901157406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45982.333901157406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45982.333901157406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45982.333901157406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45982.333901157406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45982.333901157406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45982.333901157406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45982.333901157406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45982.333901157406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45982.333901157406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45982.333901157406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45982.333901157406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45982.333901157406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45982.333901157406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45982.333901157406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45982.333901157406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45982.333901157406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45982.333901157406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45982.333901157406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45982.333901157406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45982.333901157406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45982.333901157406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45982.333901157406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45982.333901157406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45982.333901157406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45982.333901157406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45982.333901157406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45982.333901157406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45982.333901157406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45982.333901157406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45982.333901157406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45982.333901157406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45982.333901157406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45982.333901157406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45982.333901157406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45982.333901157406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45982.333901157406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45982.333901157406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45982.333901157406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45982.333901157406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45982.333901157406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45982.333901157406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45982.333901157406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45982.333901157406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45982.333901157406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45982.333901157406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45982.333901157406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45982.333901157406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45982.333901157406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45982.333901157406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45982.333901157406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45982.333901157406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45982.333901157406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45982.333901157406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45982.333901157406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45982.333901157406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45982.333901157406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45982.333901157406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45982.333901157406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45982.333901157406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45982.333901157406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45982.333901157406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45982.333901157406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45982.333901157406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45982.333901157406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45982.333901157406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45982.333901157406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45982.333901157406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45982.333901157406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45982.333901157406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45982.333901157406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45982.333901157406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45982.333901157406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45982.333901157406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45982.333901157406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45982.333901157406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45982.333901157406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45982.333901157406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45982.333901157406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45982.333901157406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45982.333901157406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45982.333901157406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45982.333901157406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45982.333901157406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45982.333901157406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45982.333901157406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45982.333901157406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45982.333901157406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45982.333901157406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45982.333901157406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45982.333901157406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45982.333901157406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45982.333901157406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45982.333901157406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45982.333901157406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45982.333901157406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45982.333901157406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45982.333901157406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45982.333901157406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45982.333901157406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45982.333901157406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45982.333901157406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45982.333901157406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45982.333901157406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45982.333901157406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45982.333901157406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45982.333901157406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45982.333901157406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45982.333901157406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45982.333901157406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45982.333901157406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45982.333901157406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45982.333901157406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45982.333901157406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45982.333901157406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45982.333901157406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45982.333901157406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45982.333901157406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45982.333901157406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45982.333901157406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45982.333901157406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45982.333901157406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45982.333901157406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45982.333901157406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45982.333901157406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45982.333901157406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45982.333901157406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45982.333901157406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45982.333901157406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45982.333901157406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45982.333901157406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45982.333901157406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45982.333901157406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45982.333901157406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45982.333901157406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45982.333901157406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45982.333901157406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45982.333901157406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45982.333901157406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45982.333901157406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45982.333901157406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45982.333901157406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45982.333901157406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45982.333901157406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45982.333901157406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45982.333901157406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45982.333901157406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45982.333901157406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45982.333901157406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45982.333901157406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45982.333901157406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45982.333901157406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45982.333901157406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45982.333901157406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45982.333901157406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45982.333901157406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45982.333901157406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45982.333901157406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45982.333901157406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45982.333901157406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45982.333901157406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45982.333901157406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45982.333901157406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45982.333901157406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45982.333901157406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45982.333901157406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45982.333901157406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45982.333901157406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45982.333901157406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45982.333901157406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45982.333901157406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45982.333901157406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45982.333901157406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45982.333901157406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45982.333901157406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45982.333901157406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45982.333901157406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45982.333901157406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45982.333901157406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45982.333901157406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45982.333901157406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45982.333901157406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45982.333901157406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45982.333901157406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45982.333901157406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45982.333901157406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45982.333901157406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45982.333901157406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45982.333901157406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45982.333901157406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45982.333901157406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45982.333901157406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45982.333901157406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45982.333901157406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45982.333901157406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45982.333901157406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45982.333901157406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45982.333901157406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45982.333901157406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45982.333901157406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45982.333901157406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45982.333901157406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45982.333901157406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45982.333901157406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45982.333901157406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45982.333901157406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45982.333901157406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45982.333901157406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45982.333901157406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45982.333901157406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45982.333901157406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45982.333901157406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45982.333901157406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45982.333901157406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45982.333901157406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45982.333901157406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45982.333901157406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45982.333901157406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45982.333901157406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45982.333901157406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45982.333901157406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45982.333901157406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45982.333901157406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45982.333901157406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45982.333901157406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45982.333901157406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45982.333901157406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45982.333901157406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45982.333901157406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45982.333901157406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45982.333901157406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45982.333901157406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45982.333901157406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45982.333901157406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45982.333901157406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45982.333901157406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45982.333901157406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45982.333901157406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45982.333901157406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278.85318356481002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45982.333901157406</v>
      </c>
      <c r="H3" s="95">
        <v>45982.015173611115</v>
      </c>
      <c r="I3" s="113" t="str">
        <f>IFERROR(VLOOKUP(D3,DB!A:F,6,0),"")</f>
        <v>Generator-SG</v>
      </c>
      <c r="J3" s="113" t="str">
        <f>IFERROR(VLOOKUP(D3,DB!A:G,7,0),"")</f>
        <v>Dead</v>
      </c>
      <c r="K3" s="97" t="s">
        <v>39109</v>
      </c>
      <c r="L3" s="91" t="str">
        <f>IFERROR(VLOOKUP(D3,DB!A:I,9,0),"")</f>
        <v>Latis</v>
      </c>
    </row>
    <row r="4" spans="1:16" ht="15" customHeight="1">
      <c r="A4" s="113" t="s">
        <v>39110</v>
      </c>
      <c r="B4" s="113" t="str">
        <f>IFERROR(VLOOKUP(D4,DB!A:K,11,0),"")</f>
        <v>R4</v>
      </c>
      <c r="C4" s="93">
        <v>2</v>
      </c>
      <c r="D4" s="91" t="s">
        <v>36410</v>
      </c>
      <c r="E4" s="94" t="s">
        <v>39021</v>
      </c>
      <c r="F4" s="95">
        <v>45982.275740740741</v>
      </c>
      <c r="G4" s="96">
        <f t="shared" ca="1" si="0"/>
        <v>5.8160416665486991E-2</v>
      </c>
      <c r="H4" s="95">
        <v>45982.275995370372</v>
      </c>
      <c r="I4" s="113" t="str">
        <f>IFERROR(VLOOKUP(D4,DB!A:F,6,0),"")</f>
        <v>SCECO</v>
      </c>
      <c r="J4" s="113" t="str">
        <f>IFERROR(VLOOKUP(D4,DB!A:G,7,0),"")</f>
        <v>Vandalized</v>
      </c>
      <c r="K4" s="97" t="s">
        <v>39111</v>
      </c>
      <c r="L4" s="91" t="str">
        <f>IFERROR(VLOOKUP(D4,DB!A:I,9,0),"")</f>
        <v>Latis</v>
      </c>
    </row>
    <row r="5" spans="1:16" ht="15" customHeight="1">
      <c r="A5" s="113" t="s">
        <v>39112</v>
      </c>
      <c r="B5" s="113" t="str">
        <f>IFERROR(VLOOKUP(D5,DB!A:K,11,0),"")</f>
        <v>R4</v>
      </c>
      <c r="C5" s="93">
        <v>5</v>
      </c>
      <c r="D5" s="91" t="s">
        <v>36648</v>
      </c>
      <c r="E5" s="94" t="s">
        <v>39021</v>
      </c>
      <c r="F5" s="95">
        <v>45982.303055555552</v>
      </c>
      <c r="G5" s="96">
        <f t="shared" ca="1" si="0"/>
        <v>3.0845601853798144E-2</v>
      </c>
      <c r="H5" s="95">
        <v>45982.296238425923</v>
      </c>
      <c r="I5" s="113" t="str">
        <f>IFERROR(VLOOKUP(D5,DB!A:F,6,0),"")</f>
        <v>Generator-SG</v>
      </c>
      <c r="J5" s="113" t="str">
        <f>IFERROR(VLOOKUP(D5,DB!A:G,7,0),"")</f>
        <v>In progress</v>
      </c>
      <c r="K5" s="97" t="s">
        <v>39113</v>
      </c>
      <c r="L5" s="91" t="str">
        <f>IFERROR(VLOOKUP(D5,DB!A:I,9,0),"")</f>
        <v>Latis</v>
      </c>
    </row>
    <row r="6" spans="1:16" ht="15" customHeight="1">
      <c r="A6" s="113"/>
      <c r="B6" s="113" t="str">
        <f>IFERROR(VLOOKUP(D6,DB!A:K,11,0),"")</f>
        <v/>
      </c>
      <c r="C6" s="93"/>
      <c r="D6" s="91"/>
      <c r="E6" s="94"/>
      <c r="F6" s="95"/>
      <c r="G6" s="96">
        <f t="shared" ca="1" si="0"/>
        <v>45982.333901157406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45982.333901157406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45982.333901157406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45982.333901157406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45982.333901157406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45982.333901157406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45982.333901157406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45982.333901157406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45982.333901157406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45982.333901157406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45982.333901157406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45982.333901157406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45982.333901157406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45982.333901157406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45982.333901157406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45982.333901157406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45982.333901157406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45982.333901157406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45982.333901157406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45982.333901157406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45982.333901157406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45982.333901157406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45982.333901157406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45982.333901157406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45982.333901157406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45982.333901157406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45982.333901157406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45982.333901157406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45982.333901157406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45982.333901157406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45982.333901157406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45982.333901157406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45982.333901157406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45982.333901157406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45982.333901157406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45982.333901157406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45982.333901157406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45982.333901157406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45982.333901157406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45982.333901157406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45982.333901157406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45982.333901157406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45982.333901157406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45982.333901157406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45982.333901157406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45982.333901157406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45982.333901157406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45982.333901157406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45982.333901157406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45982.333901157406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45982.333901157406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45982.333901157406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45982.333901157406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45982.333901157406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45982.333901157406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45982.333901157406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45982.333901157406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45982.333901157406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45982.333901157406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45982.333901157406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45982.333901157406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45982.333901157406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45982.333901157406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45982.333901157406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45982.333901157406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45982.333901157406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45982.333901157406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45982.333901157406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45982.333901157406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45982.333901157406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45982.333901157406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45982.333901157406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45982.333901157406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45982.333901157406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45982.333901157406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45982.333901157406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45982.333901157406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45982.333901157406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45982.333901157406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45982.333901157406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45982.333901157406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45982.333901157406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45982.333901157406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45982.333901157406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45982.333901157406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45982.333901157406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45982.333901157406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45982.333901157406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45982.333901157406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45982.333901157406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45982.333901157406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45982.333901157406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45982.333901157406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45982.333901157406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45982.333901157406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45982.333901157406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45982.333901157406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45982.333901157406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45982.333901157406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45982.333901157406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45982.333901157406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45982.333901157406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45982.333901157406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45982.333901157406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45982.333901157406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45982.333901157406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45982.333901157406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45982.333901157406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45982.333901157406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45982.333901157406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45982.333901157406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45982.333901157406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45982.333901157406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45982.333901157406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45982.333901157406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45982.333901157406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45982.333901157406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45982.333901157406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45982.333901157406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45982.333901157406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45982.333901157406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45982.333901157406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45982.333901157406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45982.333901157406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45982.333901157406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45982.333901157406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45982.333901157406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45982.333901157406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45982.333901157406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45982.333901157406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45982.333901157406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45982.333901157406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45982.333901157406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45982.333901157406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45982.333901157406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45982.333901157406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45982.333901157406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45982.333901157406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45982.333901157406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45982.333901157406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45982.333901157406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45982.333901157406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45982.333901157406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45982.333901157406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45982.333901157406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45982.333901157406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45982.333901157406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45982.333901157406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45982.333901157406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45982.333901157406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45982.333901157406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45982.333901157406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45982.333901157406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45982.333901157406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45982.333901157406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45982.333901157406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45982.333901157406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45982.333901157406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45982.333901157406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45982.333901157406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45982.333901157406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45982.333901157406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45982.333901157406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45982.333901157406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45982.333901157406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45982.333901157406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45982.333901157406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45982.333901157406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45982.333901157406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45982.333901157406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45982.333901157406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45982.333901157406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45982.333901157406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45982.333901157406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45982.333901157406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45982.333901157406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45982.333901157406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45982.333901157406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45982.333901157406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45982.333901157406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45982.333901157406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45982.333901157406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45982.333901157406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45982.333901157406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45982.333901157406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45982.333901157406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45982.333901157406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45982.333901157406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45982.333901157406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45982.333901157406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45982.333901157406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45982.333901157406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45982.333901157406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45982.333901157406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45982.333901157406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45982.333901157406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45982.333901157406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45982.333901157406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45982.333901157406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45982.333901157406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45982.333901157406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45982.333901157406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45982.333901157406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45982.333901157406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45982.333901157406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45982.333901157406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45982.333901157406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45982.333901157406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45982.333901157406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45982.333901157406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45982.333901157406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45982.333901157406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45982.333901157406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45982.333901157406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45982.333901157406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45982.333901157406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45982.333901157406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45982.333901157406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45982.333901157406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45982.333901157406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45982.333901157406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45982.333901157406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45982.333901157406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45982.333901157406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45982.333901157406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45982.333901157406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45982.333901157406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45982.333901157406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45982.333901157406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45982.333901157406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45982.333901157406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45982.333901157406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45982.333901157406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45982.333901157406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45982.333901157406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45982.333901157406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45982.333901157406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45982.333901157406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45982.333901157406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45982.333901157406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45982.333901157406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45982.333901157406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45982.333901157406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45982.333901157406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45982.333901157406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45982.333901157406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45982.333901157406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45982.333901157406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45982.333901157406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45982.333901157406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45982.333901157406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45982.333901157406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45982.333901157406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45982.333901157406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45982.333901157406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45982.333901157406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45982.333901157406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45982.333901157406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45982.333901157406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45982.333901157406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45982.333901157406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45982.333901157406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45982.333901157406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45982.333901157406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45982.333901157406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45982.333901157406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45982.333901157406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45982.333901157406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45982.333901157406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45982.333901157406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45982.333901157406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45982.333901157406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45982.333901157406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45982.333901157406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45982.333901157406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45982.333901157406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45982.333901157406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45982.333901157406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45982.333901157406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45982.333901157406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45982.333901157406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45982.333901157406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45982.333901157406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45982.333901157406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45982.333901157406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45982.333901157406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45982.333901157406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45982.333901157406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45982.333901157406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45982.333901157406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45982.333901157406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45982.333901157406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45982.333901157406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45982.333901157406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45982.333901157406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45982.333901157406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45982.333901157406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45982.333901157406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45982.333901157406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45982.333901157406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45982.333901157406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45982.333901157406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45982.333901157406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45982.333901157406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45982.333901157406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45982.333901157406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45982.333901157406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45982.333901157406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45982.333901157406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45982.333901157406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45982.333901157406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45982.333901157406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45982.333901157406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45982.333901157406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45982.333901157406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45982.333901157406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45982.333901157406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45982.333901157406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45982.333901157406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45982.333901157406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45982.333901157406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45982.333901157406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45982.333901157406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45982.333901157406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45982.333901157406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45982.333901157406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45982.333901157406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45982.333901157406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45982.333901157406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45982.333901157406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45982.333901157406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45982.333901157406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45982.333901157406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45982.333901157406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45982.333901157406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45982.333901157406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45982.333901157406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45982.333901157406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45982.333901157406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45982.333901157406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45982.333901157406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45982.333901157406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45982.333901157406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45982.333901157406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45982.333901157406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45982.333901157406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45982.333901157406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45982.333901157406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45982.333901157406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45982.333901157406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45982.333901157406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45982.333901157406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45982.333901157406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45982.333901157406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45982.333901157406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45982.333901157406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45982.333901157406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45982.333901157406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45982.333901157406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45982.333901157406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45982.333901157406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45982.333901157406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45982.333901157406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45982.333901157406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45982.333901157406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45982.333901157406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45982.333901157406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45982.333901157406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45982.333901157406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45982.333901157406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45982.333901157406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45982.333901157406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45982.333901157406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45982.333901157406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45982.333901157406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45982.333901157406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45982.333901157406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45982.333901157406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45982.333901157406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45982.333901157406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45982.333901157406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45982.333901157406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45982.333901157406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45982.333901157406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45982.333901157406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45982.333901157406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45982.333901157406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45982.333901157406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45982.333901157406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45982.333901157406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45982.333901157406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45982.333901157406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45982.333901157406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45982.333901157406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45982.333901157406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45982.333901157406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45982.333901157406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45982.333901157406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45982.333901157406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45982.333901157406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45982.333901157406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45982.333901157406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45982.333901157406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45982.333901157406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45982.333901157406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45982.333901157406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45982.333901157406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45982.333901157406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45982.333901157406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45982.333901157406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45982.333901157406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45982.333901157406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45982.333901157406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45982.333901157406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45982.333901157406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45982.333901157406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45982.333901157406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45982.333901157406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45982.333901157406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45982.333901157406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45982.333901157406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45982.333901157406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45982.333901157406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45982.333901157406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45982.333901157406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45982.333901157406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45982.333901157406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45982.333901157406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45982.333901157406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45982.333901157406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45982.333901157406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45982.333901157406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45982.333901157406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45982.333901157406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45982.333901157406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45982.333901157406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45982.333901157406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45982.333901157406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45982.333901157406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45982.333901157406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45982.333901157406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45982.333901157406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45982.333901157406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45982.333901157406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45982.333901157406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45982.333901157406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45982.333901157406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45982.333901157406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45982.333901157406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45982.333901157406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45982.333901157406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45982.333901157406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45982.333901157406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45982.333901157406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45982.333901157406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45982.333901157406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45982.333901157406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45982.333901157406</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90.501840972217906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56.14502384258958</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33.672790046293812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4.8190979166683974</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0.96060254629264819</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0.4679752314768848</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45982.333901157406</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45982.333901157406</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45982.333901157406</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45982.333901157406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45982.333901157406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45982.333901157406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45982.333901157406</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45982.333901157406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45982.333901157406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45982.333901157406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45982.333901157406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45982.333901157406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45982.333901157406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45982.333901157406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45982.333901157406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45982.333901157406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45982.333901157406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45982.333901157406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45982.333901157406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45982.333901157406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45982.333901157406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45982.333901157406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45982.333901157406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45982.333901157406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45982.333901157406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45982.333901157406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45982.333901157406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45982.333901157406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45982.333901157406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45982.333901157406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45982.333901157406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45982.333901157406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45982.333901157406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45982.333901157406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45982.333901157406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45982.333901157406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45982.333901157406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45982.333901157406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45982.333901157406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45982.333901157406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45982.333901157406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45982.333901157406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45982.333901157406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45982.333901157406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45982.333901157406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45982.333901157406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45982.333901157406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45982.333901157406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45982.333901157406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45982.333901157406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45982.333901157406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45982.333901157406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45982.333901157406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45982.333901157406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45982.333901157406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45982.333901157406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45982.333901157406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45982.333901157406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45982.333901157406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45982.333901157406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45982.333901157406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45982.333901157406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45982.333901157406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45982.333901157406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45982.333901157406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45982.333901157406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45982.333901157406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45982.333901157406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45982.333901157406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45982.333901157406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45982.333901157406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45982.333901157406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45982.333901157406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45982.333901157406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45982.333901157406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45982.333901157406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45982.333901157406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45982.333901157406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45982.333901157406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45982.333901157406</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45982.333901157406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45982.333901157406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45982.333901157406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45982.333901157406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45982.333901157406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45982.333901157406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45982.333901157406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45982.333901157406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45982.333901157406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45982.333901157406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45982.333901157406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45982.333901157406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45982.333901157406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45982.333901157406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45982.333901157406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45982.333901157406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45982.333901157406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45982.333901157406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45982.333901157406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45982.333901157406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45982.333901157406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45982.333901157406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45982.333901157406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45982.333901157406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45982.333901157406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45982.333901157406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45982.333901157406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45982.333901157406</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
  <sheetViews>
    <sheetView workbookViewId="0">
      <selection activeCell="F4" sqref="F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34293</v>
      </c>
      <c r="E2" s="109" t="s">
        <v>39021</v>
      </c>
      <c r="F2" s="121">
        <v>45982.291180555556</v>
      </c>
      <c r="G2" s="104">
        <f t="shared" ref="G2" ca="1" si="0">IFERROR(NOW()-F2,"-")</f>
        <v>4.2720601850305684E-2</v>
      </c>
      <c r="H2" s="121">
        <v>45982.29109953704</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ref="G3:G36" ca="1" si="1">IFERROR(NOW()-F3,"-")</f>
        <v>45982.333901157406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1"/>
        <v>45982.333901157406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1"/>
        <v>45982.333901157406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45982.333901157406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45982.333901157406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45982.333901157406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45982.333901157406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45982.333901157406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45982.333901157406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45982.333901157406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45982.333901157406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45982.333901157406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45982.333901157406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45982.333901157406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45982.333901157406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45982.333901157406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45982.333901157406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45982.333901157406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45982.333901157406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45982.333901157406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45982.333901157406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45982.333901157406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45982.333901157406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45982.333901157406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45982.333901157406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45982.333901157406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45982.333901157406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45982.333901157406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45982.333901157406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45982.333901157406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45982.333901157406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45982.333901157406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45982.333901157406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45982.333901157406</v>
      </c>
      <c r="H36" s="121"/>
      <c r="I36" s="119" t="str">
        <f>IFERROR(VLOOKUP(D36,DB!A:F,6,0),"")</f>
        <v/>
      </c>
      <c r="J36" s="119" t="str">
        <f>IFERROR(VLOOKUP(D36,DB!A:G,7,0),"")</f>
        <v/>
      </c>
      <c r="K36" s="122"/>
      <c r="L36" s="123" t="str">
        <f>IFERROR(VLOOKUP(D36,DB!A:I,9,0),"")</f>
        <v/>
      </c>
    </row>
  </sheetData>
  <dataValidations count="2">
    <dataValidation allowBlank="1" showInputMessage="1" showErrorMessage="1" sqref="E1" xr:uid="{9E1BC488-8814-4F8A-8DBE-742B3278AB71}"/>
    <dataValidation type="list" allowBlank="1" showInputMessage="1" showErrorMessage="1" sqref="E2:E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